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sdx" ContentType="application/vnd.ms-visio.drawing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计算器-按月预缴" sheetId="1" r:id="rId1"/>
    <sheet name="计算器-按年汇算清缴" sheetId="3" r:id="rId2"/>
    <sheet name="年终奖个税" sheetId="4" r:id="rId3"/>
    <sheet name="规则，法律" sheetId="2" r:id="rId4"/>
  </sheets>
  <calcPr calcId="152511"/>
</workbook>
</file>

<file path=xl/calcChain.xml><?xml version="1.0" encoding="utf-8"?>
<calcChain xmlns="http://schemas.openxmlformats.org/spreadsheetml/2006/main">
  <c r="C3" i="4" l="1"/>
  <c r="C4" i="4" s="1"/>
  <c r="C5" i="4" s="1"/>
  <c r="C6" i="3" l="1"/>
  <c r="C7" i="3" s="1"/>
  <c r="C6" i="1"/>
  <c r="C7" i="1" s="1"/>
</calcChain>
</file>

<file path=xl/sharedStrings.xml><?xml version="1.0" encoding="utf-8"?>
<sst xmlns="http://schemas.openxmlformats.org/spreadsheetml/2006/main" count="56" uniqueCount="35">
  <si>
    <t>月度薪酬</t>
    <phoneticPr fontId="1" type="noConversion"/>
  </si>
  <si>
    <t>预扣基数</t>
    <phoneticPr fontId="1" type="noConversion"/>
  </si>
  <si>
    <t>个人各项社会保险费</t>
    <phoneticPr fontId="1" type="noConversion"/>
  </si>
  <si>
    <t>个人累计附加扣除</t>
    <phoneticPr fontId="1" type="noConversion"/>
  </si>
  <si>
    <t>备注</t>
    <phoneticPr fontId="1" type="noConversion"/>
  </si>
  <si>
    <t>备注</t>
    <phoneticPr fontId="1" type="noConversion"/>
  </si>
  <si>
    <t>月度个税</t>
    <phoneticPr fontId="1" type="noConversion"/>
  </si>
  <si>
    <t>月度应税</t>
    <phoneticPr fontId="1" type="noConversion"/>
  </si>
  <si>
    <t>税率</t>
    <phoneticPr fontId="1" type="noConversion"/>
  </si>
  <si>
    <t>速算扣除数</t>
    <phoneticPr fontId="1" type="noConversion"/>
  </si>
  <si>
    <t>0~3000</t>
    <phoneticPr fontId="1" type="noConversion"/>
  </si>
  <si>
    <t>3000~12000</t>
    <phoneticPr fontId="1" type="noConversion"/>
  </si>
  <si>
    <t>12000~25000</t>
    <phoneticPr fontId="1" type="noConversion"/>
  </si>
  <si>
    <t>25000~35000</t>
    <phoneticPr fontId="1" type="noConversion"/>
  </si>
  <si>
    <t>35000~50000</t>
    <phoneticPr fontId="1" type="noConversion"/>
  </si>
  <si>
    <t>50000~80000</t>
    <phoneticPr fontId="1" type="noConversion"/>
  </si>
  <si>
    <t>80000~</t>
    <phoneticPr fontId="1" type="noConversion"/>
  </si>
  <si>
    <t>2023新税率表</t>
    <phoneticPr fontId="1" type="noConversion"/>
  </si>
  <si>
    <t>0~36000</t>
  </si>
  <si>
    <t>36000~144000</t>
  </si>
  <si>
    <t>144000~300000</t>
  </si>
  <si>
    <t>300000~420000</t>
  </si>
  <si>
    <t>420000~660000</t>
  </si>
  <si>
    <t>660000~960000</t>
  </si>
  <si>
    <t>960000~</t>
  </si>
  <si>
    <r>
      <t>工资薪金特征：3%~45%七级个税+</t>
    </r>
    <r>
      <rPr>
        <b/>
        <sz val="18"/>
        <color rgb="FFFF0000"/>
        <rFont val="微软雅黑"/>
        <family val="2"/>
        <charset val="134"/>
      </rPr>
      <t>社保公积金</t>
    </r>
    <phoneticPr fontId="1" type="noConversion"/>
  </si>
  <si>
    <r>
      <rPr>
        <b/>
        <sz val="14"/>
        <color theme="1"/>
        <rFont val="微软雅黑"/>
        <family val="2"/>
        <charset val="134"/>
      </rPr>
      <t>1,工资薪金所得；2、劳务报酬所得；3、稿酬所得；4、特许权使用费。</t>
    </r>
    <r>
      <rPr>
        <b/>
        <sz val="18"/>
        <color rgb="FFFF0000"/>
        <rFont val="微软雅黑"/>
        <family val="2"/>
        <charset val="134"/>
      </rPr>
      <t>四项合计汇算清缴</t>
    </r>
    <phoneticPr fontId="1" type="noConversion"/>
  </si>
  <si>
    <t>应纳税所得额</t>
    <phoneticPr fontId="1" type="noConversion"/>
  </si>
  <si>
    <t>年度综合所得</t>
    <phoneticPr fontId="1" type="noConversion"/>
  </si>
  <si>
    <t>年度应税所得额</t>
    <phoneticPr fontId="1" type="noConversion"/>
  </si>
  <si>
    <t>年终奖总额</t>
    <phoneticPr fontId="1" type="noConversion"/>
  </si>
  <si>
    <t>按12月折算
月度金额</t>
    <phoneticPr fontId="1" type="noConversion"/>
  </si>
  <si>
    <t>年终奖个税</t>
    <phoneticPr fontId="1" type="noConversion"/>
  </si>
  <si>
    <t>月应纳税所得额</t>
    <phoneticPr fontId="1" type="noConversion"/>
  </si>
  <si>
    <t>年终奖特征：3%~45%七级个税
总额/12，取对应税率及速算扣除数，有效期到2027年12月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</si>
</sst>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 &quot;¥&quot;* #,##0.00_ ;_ &quot;¥&quot;* \-#,##0.00_ ;_ &quot;¥&quot;* &quot;-&quot;??_ ;_ @_ "/>
  </numFmts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Adobe 黑体 Std R"/>
      <family val="2"/>
      <charset val="134"/>
    </font>
    <font>
      <sz val="12"/>
      <color theme="0" tint="-0.499984740745262"/>
      <name val="Adobe 黑体 Std R"/>
      <family val="2"/>
      <charset val="134"/>
    </font>
    <font>
      <sz val="12"/>
      <color theme="1"/>
      <name val="方正粗黑宋简体"/>
      <family val="3"/>
      <charset val="134"/>
    </font>
    <font>
      <sz val="16"/>
      <color theme="1"/>
      <name val="Adobe 黑体 Std R"/>
      <family val="2"/>
      <charset val="134"/>
    </font>
    <font>
      <b/>
      <sz val="18"/>
      <color theme="1"/>
      <name val="Adobe 黑体 Std R"/>
      <family val="2"/>
      <charset val="134"/>
    </font>
    <font>
      <b/>
      <sz val="18"/>
      <color theme="0" tint="-0.499984740745262"/>
      <name val="Adobe 黑体 Std R"/>
      <family val="2"/>
      <charset val="134"/>
    </font>
    <font>
      <sz val="18"/>
      <color theme="0" tint="-0.499984740745262"/>
      <name val="Adobe 黑体 Std R"/>
      <family val="2"/>
      <charset val="134"/>
    </font>
    <font>
      <sz val="20"/>
      <color theme="0" tint="-0.499984740745262"/>
      <name val="Adobe 黑体 Std R"/>
      <family val="2"/>
      <charset val="134"/>
    </font>
    <font>
      <sz val="18"/>
      <color theme="1"/>
      <name val="Adobe 黑体 Std R"/>
      <family val="2"/>
      <charset val="134"/>
    </font>
    <font>
      <sz val="11"/>
      <color theme="1"/>
      <name val="宋体"/>
      <family val="2"/>
      <scheme val="minor"/>
    </font>
    <font>
      <b/>
      <sz val="18"/>
      <color theme="1"/>
      <name val="微软雅黑"/>
      <family val="2"/>
      <charset val="134"/>
    </font>
    <font>
      <b/>
      <sz val="18"/>
      <color rgb="FFFF0000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6"/>
      <color rgb="FFFF0000"/>
      <name val="Adobe 黑体 Std R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2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4" fontId="11" fillId="3" borderId="3" xfId="1" applyFont="1" applyFill="1" applyBorder="1" applyAlignment="1" applyProtection="1">
      <alignment vertical="center"/>
      <protection locked="0"/>
    </xf>
    <xf numFmtId="44" fontId="9" fillId="0" borderId="1" xfId="1" applyFont="1" applyBorder="1" applyAlignment="1">
      <alignment vertical="center"/>
    </xf>
    <xf numFmtId="44" fontId="11" fillId="0" borderId="1" xfId="1" applyFont="1" applyBorder="1" applyAlignment="1" applyProtection="1">
      <alignment vertical="center"/>
      <protection locked="0"/>
    </xf>
    <xf numFmtId="44" fontId="7" fillId="2" borderId="1" xfId="1" applyFont="1" applyFill="1" applyBorder="1" applyAlignment="1">
      <alignment vertical="center"/>
    </xf>
    <xf numFmtId="44" fontId="11" fillId="3" borderId="1" xfId="1" applyFont="1" applyFill="1" applyBorder="1" applyAlignment="1" applyProtection="1">
      <alignment vertical="center"/>
      <protection locked="0"/>
    </xf>
    <xf numFmtId="0" fontId="16" fillId="0" borderId="1" xfId="0" applyFont="1" applyBorder="1" applyAlignment="1">
      <alignment vertical="center"/>
    </xf>
    <xf numFmtId="44" fontId="11" fillId="5" borderId="3" xfId="1" applyFont="1" applyFill="1" applyBorder="1" applyAlignment="1" applyProtection="1">
      <alignment vertical="center"/>
    </xf>
    <xf numFmtId="0" fontId="0" fillId="0" borderId="0" xfId="0" applyProtection="1"/>
    <xf numFmtId="0" fontId="6" fillId="0" borderId="3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vertical="center"/>
    </xf>
    <xf numFmtId="0" fontId="6" fillId="0" borderId="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44" fontId="9" fillId="0" borderId="1" xfId="1" applyFont="1" applyBorder="1" applyAlignment="1" applyProtection="1">
      <alignment vertical="center"/>
    </xf>
    <xf numFmtId="0" fontId="8" fillId="0" borderId="1" xfId="0" applyFont="1" applyBorder="1" applyAlignment="1" applyProtection="1">
      <alignment vertical="center"/>
    </xf>
    <xf numFmtId="44" fontId="7" fillId="2" borderId="1" xfId="1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5" fillId="0" borderId="3" xfId="0" applyFont="1" applyBorder="1" applyAlignment="1" applyProtection="1">
      <alignment horizontal="center" vertical="center"/>
    </xf>
    <xf numFmtId="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 applyProtection="1">
      <alignment horizontal="center" vertical="center" wrapText="1"/>
    </xf>
    <xf numFmtId="0" fontId="13" fillId="4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</xdr:row>
          <xdr:rowOff>57150</xdr:rowOff>
        </xdr:from>
        <xdr:to>
          <xdr:col>5</xdr:col>
          <xdr:colOff>1371600</xdr:colOff>
          <xdr:row>4</xdr:row>
          <xdr:rowOff>285750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</xdr:row>
          <xdr:rowOff>28575</xdr:rowOff>
        </xdr:from>
        <xdr:to>
          <xdr:col>5</xdr:col>
          <xdr:colOff>1304925</xdr:colOff>
          <xdr:row>4</xdr:row>
          <xdr:rowOff>314325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</xdr:row>
          <xdr:rowOff>0</xdr:rowOff>
        </xdr:from>
        <xdr:to>
          <xdr:col>5</xdr:col>
          <xdr:colOff>1419225</xdr:colOff>
          <xdr:row>3</xdr:row>
          <xdr:rowOff>504825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609600</xdr:colOff>
      <xdr:row>29</xdr:row>
      <xdr:rowOff>152400</xdr:rowOff>
    </xdr:to>
    <xdr:pic>
      <xdr:nvPicPr>
        <xdr:cNvPr id="2" name="图片 1" descr="https://pics3.baidu.com/feed/6f061d950a7b02080f1fbe4bc126a5df552cc856.jpeg@f_auto?token=b2fcd919f8cddfefc8ccb1e4992238e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96000" cy="5124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Visio___1.vsdx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Visio___2.vsdx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Visio___3.vsdx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image" Target="../media/image1.emf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F14"/>
  <sheetViews>
    <sheetView showGridLines="0" tabSelected="1" workbookViewId="0">
      <selection activeCell="C3" sqref="C3"/>
    </sheetView>
  </sheetViews>
  <sheetFormatPr defaultColWidth="18.125" defaultRowHeight="27" customHeight="1" x14ac:dyDescent="0.15"/>
  <cols>
    <col min="1" max="1" width="7.875" customWidth="1"/>
    <col min="2" max="2" width="21.25" customWidth="1"/>
    <col min="3" max="3" width="26.375" customWidth="1"/>
    <col min="6" max="6" width="18.625" customWidth="1"/>
  </cols>
  <sheetData>
    <row r="1" spans="2:6" ht="43.5" customHeight="1" x14ac:dyDescent="0.15">
      <c r="B1" s="36" t="s">
        <v>25</v>
      </c>
      <c r="C1" s="36"/>
      <c r="D1" s="36"/>
      <c r="E1" s="36"/>
      <c r="F1" s="36"/>
    </row>
    <row r="2" spans="2:6" ht="38.25" customHeight="1" x14ac:dyDescent="0.15">
      <c r="B2" s="12" t="s">
        <v>0</v>
      </c>
      <c r="C2" s="14">
        <v>5593.28</v>
      </c>
      <c r="D2" s="13"/>
    </row>
    <row r="3" spans="2:6" ht="27" customHeight="1" x14ac:dyDescent="0.15">
      <c r="B3" s="8" t="s">
        <v>1</v>
      </c>
      <c r="C3" s="15">
        <v>5000</v>
      </c>
      <c r="D3" s="7"/>
    </row>
    <row r="4" spans="2:6" ht="27" customHeight="1" x14ac:dyDescent="0.15">
      <c r="B4" s="7" t="s">
        <v>2</v>
      </c>
      <c r="C4" s="16">
        <v>0</v>
      </c>
      <c r="D4" s="7" t="s">
        <v>4</v>
      </c>
    </row>
    <row r="5" spans="2:6" ht="27" customHeight="1" x14ac:dyDescent="0.15">
      <c r="B5" s="7" t="s">
        <v>3</v>
      </c>
      <c r="C5" s="16">
        <v>0</v>
      </c>
      <c r="D5" s="9" t="s">
        <v>5</v>
      </c>
    </row>
    <row r="6" spans="2:6" ht="27" customHeight="1" x14ac:dyDescent="0.15">
      <c r="B6" s="8" t="s">
        <v>27</v>
      </c>
      <c r="C6" s="15">
        <f>C2-C3-C4-C5</f>
        <v>593.27999999999975</v>
      </c>
      <c r="D6" s="35" t="s">
        <v>17</v>
      </c>
      <c r="E6" s="35"/>
      <c r="F6" s="35"/>
    </row>
    <row r="7" spans="2:6" ht="39.75" customHeight="1" x14ac:dyDescent="0.15">
      <c r="B7" s="10" t="s">
        <v>6</v>
      </c>
      <c r="C7" s="17">
        <f>IF($C$6&gt;80000,$C$6*45%-15160,
IF($C$6&gt;50000,$C$6*35%-7160,
IF($C$6&gt;35000,$C$6*30%-4410,
IF($C$6&gt;25000,$C$6*25%-2660,
IF($C$6&gt;12000,$C$6*20%-1410,
IF($C$6&gt;3000,$C$6*10%-210,$C$6*3%
)
)
)
)
)
)</f>
        <v>17.79839999999999</v>
      </c>
      <c r="D7" s="4" t="s">
        <v>7</v>
      </c>
      <c r="E7" s="5" t="s">
        <v>8</v>
      </c>
      <c r="F7" s="4" t="s">
        <v>9</v>
      </c>
    </row>
    <row r="8" spans="2:6" ht="27" customHeight="1" x14ac:dyDescent="0.15">
      <c r="B8" s="1"/>
      <c r="C8" s="1"/>
      <c r="D8" s="6" t="s">
        <v>10</v>
      </c>
      <c r="E8" s="3">
        <v>0.03</v>
      </c>
      <c r="F8" s="2">
        <v>0</v>
      </c>
    </row>
    <row r="9" spans="2:6" ht="27" customHeight="1" x14ac:dyDescent="0.15">
      <c r="B9" s="1"/>
      <c r="C9" s="1"/>
      <c r="D9" s="2" t="s">
        <v>11</v>
      </c>
      <c r="E9" s="3">
        <v>0.1</v>
      </c>
      <c r="F9" s="2">
        <v>210</v>
      </c>
    </row>
    <row r="10" spans="2:6" ht="27" customHeight="1" x14ac:dyDescent="0.15">
      <c r="B10" s="1"/>
      <c r="C10" s="1"/>
      <c r="D10" s="2" t="s">
        <v>12</v>
      </c>
      <c r="E10" s="3">
        <v>0.2</v>
      </c>
      <c r="F10" s="2">
        <v>1410</v>
      </c>
    </row>
    <row r="11" spans="2:6" ht="27" customHeight="1" x14ac:dyDescent="0.15">
      <c r="D11" s="2" t="s">
        <v>13</v>
      </c>
      <c r="E11" s="3">
        <v>0.25</v>
      </c>
      <c r="F11" s="2">
        <v>2660</v>
      </c>
    </row>
    <row r="12" spans="2:6" ht="27" customHeight="1" x14ac:dyDescent="0.15">
      <c r="D12" s="2" t="s">
        <v>14</v>
      </c>
      <c r="E12" s="3">
        <v>0.3</v>
      </c>
      <c r="F12" s="2">
        <v>4410</v>
      </c>
    </row>
    <row r="13" spans="2:6" ht="27" customHeight="1" x14ac:dyDescent="0.15">
      <c r="D13" s="2" t="s">
        <v>15</v>
      </c>
      <c r="E13" s="3">
        <v>0.35</v>
      </c>
      <c r="F13" s="2">
        <v>7160</v>
      </c>
    </row>
    <row r="14" spans="2:6" ht="27" customHeight="1" x14ac:dyDescent="0.15">
      <c r="D14" s="2" t="s">
        <v>16</v>
      </c>
      <c r="E14" s="3">
        <v>0.45</v>
      </c>
      <c r="F14" s="2">
        <v>15160</v>
      </c>
    </row>
  </sheetData>
  <sheetProtection algorithmName="SHA-512" hashValue="Zn42FRFXB5U4GgbGTbkq7tQueDCgZps7kcoa0fALGnPBptZjwWr9pyMyJFrrYLkBb1Zw/A1l7OP6HQpkpZbJzg==" saltValue="enKI49YhFmJfvDIxFqGwJw==" spinCount="100000" sheet="1" objects="1" scenarios="1"/>
  <mergeCells count="2">
    <mergeCell ref="D6:F6"/>
    <mergeCell ref="B1:F1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Visio.Drawing.15" shapeId="2049" r:id="rId4">
          <objectPr defaultSize="0" r:id="rId5">
            <anchor moveWithCells="1">
              <from>
                <xdr:col>4</xdr:col>
                <xdr:colOff>38100</xdr:colOff>
                <xdr:row>1</xdr:row>
                <xdr:rowOff>57150</xdr:rowOff>
              </from>
              <to>
                <xdr:col>5</xdr:col>
                <xdr:colOff>1371600</xdr:colOff>
                <xdr:row>4</xdr:row>
                <xdr:rowOff>285750</xdr:rowOff>
              </to>
            </anchor>
          </objectPr>
        </oleObject>
      </mc:Choice>
      <mc:Fallback>
        <oleObject progId="Visio.Drawing.15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F14"/>
  <sheetViews>
    <sheetView showGridLines="0" workbookViewId="0">
      <selection activeCell="C7" sqref="C7"/>
    </sheetView>
  </sheetViews>
  <sheetFormatPr defaultColWidth="18.125" defaultRowHeight="27" customHeight="1" x14ac:dyDescent="0.15"/>
  <cols>
    <col min="1" max="1" width="7.25" customWidth="1"/>
    <col min="2" max="2" width="21.25" customWidth="1"/>
    <col min="3" max="3" width="28.125" customWidth="1"/>
  </cols>
  <sheetData>
    <row r="1" spans="2:6" ht="42.75" customHeight="1" x14ac:dyDescent="0.15">
      <c r="B1" s="36" t="s">
        <v>26</v>
      </c>
      <c r="C1" s="36"/>
      <c r="D1" s="36"/>
      <c r="E1" s="36"/>
      <c r="F1" s="36"/>
    </row>
    <row r="2" spans="2:6" ht="38.25" customHeight="1" x14ac:dyDescent="0.15">
      <c r="B2" s="19" t="s">
        <v>28</v>
      </c>
      <c r="C2" s="18">
        <v>150000</v>
      </c>
      <c r="D2" s="7"/>
    </row>
    <row r="3" spans="2:6" ht="27" customHeight="1" x14ac:dyDescent="0.15">
      <c r="B3" s="8" t="s">
        <v>1</v>
      </c>
      <c r="C3" s="15">
        <v>60000</v>
      </c>
      <c r="D3" s="7"/>
    </row>
    <row r="4" spans="2:6" ht="27" customHeight="1" x14ac:dyDescent="0.15">
      <c r="B4" s="7" t="s">
        <v>2</v>
      </c>
      <c r="C4" s="16">
        <v>0</v>
      </c>
      <c r="D4" s="7" t="s">
        <v>4</v>
      </c>
    </row>
    <row r="5" spans="2:6" ht="27" customHeight="1" x14ac:dyDescent="0.15">
      <c r="B5" s="7" t="s">
        <v>3</v>
      </c>
      <c r="C5" s="16">
        <v>0</v>
      </c>
      <c r="D5" s="9" t="s">
        <v>5</v>
      </c>
    </row>
    <row r="6" spans="2:6" ht="27" customHeight="1" x14ac:dyDescent="0.15">
      <c r="B6" s="8" t="s">
        <v>27</v>
      </c>
      <c r="C6" s="15">
        <f>C2-C3-C4-C5</f>
        <v>90000</v>
      </c>
      <c r="D6" s="35" t="s">
        <v>17</v>
      </c>
      <c r="E6" s="35"/>
      <c r="F6" s="35"/>
    </row>
    <row r="7" spans="2:6" ht="39.75" customHeight="1" x14ac:dyDescent="0.15">
      <c r="B7" s="11" t="s">
        <v>6</v>
      </c>
      <c r="C7" s="17">
        <f>IF($C$6&gt;960000,$C$6*45%-181920,
IF($C$6&gt;660000,$C$6*35%-85920,
IF($C$6&gt;420000,$C$6*30%-52920,
IF($C$6&gt;300000,$C$6*25%-31920,
IF($C$6&gt;144000,$C$6*20%-16920,
IF($C$6&gt;36000,$C$6*10%-2520,$C$6*3%
)
)
)
)
)
)</f>
        <v>6480</v>
      </c>
      <c r="D7" s="4" t="s">
        <v>29</v>
      </c>
      <c r="E7" s="5" t="s">
        <v>8</v>
      </c>
      <c r="F7" s="4" t="s">
        <v>9</v>
      </c>
    </row>
    <row r="8" spans="2:6" ht="27" customHeight="1" x14ac:dyDescent="0.15">
      <c r="B8" s="1"/>
      <c r="C8" s="1"/>
      <c r="D8" s="6" t="s">
        <v>18</v>
      </c>
      <c r="E8" s="3">
        <v>0.03</v>
      </c>
      <c r="F8" s="2">
        <v>0</v>
      </c>
    </row>
    <row r="9" spans="2:6" ht="27" customHeight="1" x14ac:dyDescent="0.15">
      <c r="B9" s="1"/>
      <c r="C9" s="1"/>
      <c r="D9" s="2" t="s">
        <v>19</v>
      </c>
      <c r="E9" s="3">
        <v>0.1</v>
      </c>
      <c r="F9" s="2">
        <v>2520</v>
      </c>
    </row>
    <row r="10" spans="2:6" ht="27" customHeight="1" x14ac:dyDescent="0.15">
      <c r="B10" s="1"/>
      <c r="C10" s="1"/>
      <c r="D10" s="2" t="s">
        <v>20</v>
      </c>
      <c r="E10" s="3">
        <v>0.2</v>
      </c>
      <c r="F10" s="2">
        <v>16920</v>
      </c>
    </row>
    <row r="11" spans="2:6" ht="27" customHeight="1" x14ac:dyDescent="0.15">
      <c r="D11" s="2" t="s">
        <v>21</v>
      </c>
      <c r="E11" s="3">
        <v>0.25</v>
      </c>
      <c r="F11" s="2">
        <v>31920</v>
      </c>
    </row>
    <row r="12" spans="2:6" ht="27" customHeight="1" x14ac:dyDescent="0.15">
      <c r="D12" s="2" t="s">
        <v>22</v>
      </c>
      <c r="E12" s="3">
        <v>0.3</v>
      </c>
      <c r="F12" s="2">
        <v>52920</v>
      </c>
    </row>
    <row r="13" spans="2:6" ht="27" customHeight="1" x14ac:dyDescent="0.15">
      <c r="D13" s="2" t="s">
        <v>23</v>
      </c>
      <c r="E13" s="3">
        <v>0.35</v>
      </c>
      <c r="F13" s="2">
        <v>85920</v>
      </c>
    </row>
    <row r="14" spans="2:6" ht="27" customHeight="1" x14ac:dyDescent="0.15">
      <c r="D14" s="2" t="s">
        <v>24</v>
      </c>
      <c r="E14" s="3">
        <v>0.45</v>
      </c>
      <c r="F14" s="2">
        <v>181920</v>
      </c>
    </row>
  </sheetData>
  <sheetProtection algorithmName="SHA-512" hashValue="I41/jXlePAq1p9cUJ3q2/XGVIRtmwSLha0tdC1CSt41fvR9LDV4Dh/OTBrpX6c6XDzuL+wOXb3mTG2LRaJ2H4w==" saltValue="RmUKdGOdOp39MiJxiJhv/Q==" spinCount="100000" sheet="1" objects="1" scenarios="1"/>
  <mergeCells count="2">
    <mergeCell ref="D6:F6"/>
    <mergeCell ref="B1:F1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Visio.Drawing.15" shapeId="3073" r:id="rId4">
          <objectPr defaultSize="0" autoPict="0" r:id="rId5">
            <anchor moveWithCells="1">
              <from>
                <xdr:col>4</xdr:col>
                <xdr:colOff>76200</xdr:colOff>
                <xdr:row>1</xdr:row>
                <xdr:rowOff>28575</xdr:rowOff>
              </from>
              <to>
                <xdr:col>5</xdr:col>
                <xdr:colOff>1304925</xdr:colOff>
                <xdr:row>4</xdr:row>
                <xdr:rowOff>314325</xdr:rowOff>
              </to>
            </anchor>
          </objectPr>
        </oleObject>
      </mc:Choice>
      <mc:Fallback>
        <oleObject progId="Visio.Drawing.15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F12"/>
  <sheetViews>
    <sheetView showGridLines="0" workbookViewId="0">
      <selection activeCell="C7" sqref="C7"/>
    </sheetView>
  </sheetViews>
  <sheetFormatPr defaultColWidth="18.125" defaultRowHeight="27" customHeight="1" x14ac:dyDescent="0.15"/>
  <cols>
    <col min="1" max="1" width="7.875" style="21" customWidth="1"/>
    <col min="2" max="2" width="21.25" style="21" customWidth="1"/>
    <col min="3" max="3" width="26.375" style="21" customWidth="1"/>
    <col min="4" max="5" width="18.125" style="21"/>
    <col min="6" max="6" width="18.625" style="21" customWidth="1"/>
    <col min="7" max="16384" width="18.125" style="21"/>
  </cols>
  <sheetData>
    <row r="1" spans="2:6" ht="56.25" customHeight="1" x14ac:dyDescent="0.15">
      <c r="B1" s="37" t="s">
        <v>34</v>
      </c>
      <c r="C1" s="38"/>
      <c r="D1" s="38"/>
      <c r="E1" s="38"/>
      <c r="F1" s="38"/>
    </row>
    <row r="2" spans="2:6" ht="40.5" customHeight="1" x14ac:dyDescent="0.15">
      <c r="B2" s="22" t="s">
        <v>30</v>
      </c>
      <c r="C2" s="14">
        <v>1000000</v>
      </c>
      <c r="D2" s="23"/>
    </row>
    <row r="3" spans="2:6" ht="40.5" customHeight="1" x14ac:dyDescent="0.15">
      <c r="B3" s="24" t="s">
        <v>31</v>
      </c>
      <c r="C3" s="20">
        <f>C2/12</f>
        <v>83333.333333333328</v>
      </c>
      <c r="D3" s="23"/>
    </row>
    <row r="4" spans="2:6" ht="40.5" customHeight="1" x14ac:dyDescent="0.15">
      <c r="B4" s="25" t="s">
        <v>33</v>
      </c>
      <c r="C4" s="26">
        <f>C3</f>
        <v>83333.333333333328</v>
      </c>
      <c r="D4" s="39" t="s">
        <v>17</v>
      </c>
      <c r="E4" s="39"/>
      <c r="F4" s="39"/>
    </row>
    <row r="5" spans="2:6" ht="39.75" customHeight="1" x14ac:dyDescent="0.15">
      <c r="B5" s="27" t="s">
        <v>32</v>
      </c>
      <c r="C5" s="28">
        <f>IF($C$4&gt;80000,$C$2*45%-15160,
IF($C$4&gt;50000,$C$2*35%-7160,
IF($C$4&gt;35000,$C$2*30%-4410,
IF($C$4&gt;25000,$C$2*25%-2660,
IF($C$4&gt;12000,$C$2*20%-1410,
IF($C$4&gt;3000,$C$2*10%-210,$C$2*3%
)
)
)
)
)
)</f>
        <v>434840</v>
      </c>
      <c r="D5" s="29" t="s">
        <v>7</v>
      </c>
      <c r="E5" s="30" t="s">
        <v>8</v>
      </c>
      <c r="F5" s="29" t="s">
        <v>9</v>
      </c>
    </row>
    <row r="6" spans="2:6" ht="27" customHeight="1" x14ac:dyDescent="0.15">
      <c r="B6" s="31"/>
      <c r="C6" s="31"/>
      <c r="D6" s="32" t="s">
        <v>10</v>
      </c>
      <c r="E6" s="33">
        <v>0.03</v>
      </c>
      <c r="F6" s="34">
        <v>0</v>
      </c>
    </row>
    <row r="7" spans="2:6" ht="27" customHeight="1" x14ac:dyDescent="0.15">
      <c r="B7" s="31"/>
      <c r="C7" s="31"/>
      <c r="D7" s="34" t="s">
        <v>11</v>
      </c>
      <c r="E7" s="33">
        <v>0.1</v>
      </c>
      <c r="F7" s="34">
        <v>210</v>
      </c>
    </row>
    <row r="8" spans="2:6" ht="27" customHeight="1" x14ac:dyDescent="0.15">
      <c r="B8" s="31"/>
      <c r="C8" s="31"/>
      <c r="D8" s="34" t="s">
        <v>12</v>
      </c>
      <c r="E8" s="33">
        <v>0.2</v>
      </c>
      <c r="F8" s="34">
        <v>1410</v>
      </c>
    </row>
    <row r="9" spans="2:6" ht="27" customHeight="1" x14ac:dyDescent="0.15">
      <c r="D9" s="34" t="s">
        <v>13</v>
      </c>
      <c r="E9" s="33">
        <v>0.25</v>
      </c>
      <c r="F9" s="34">
        <v>2660</v>
      </c>
    </row>
    <row r="10" spans="2:6" ht="27" customHeight="1" x14ac:dyDescent="0.15">
      <c r="D10" s="34" t="s">
        <v>14</v>
      </c>
      <c r="E10" s="33">
        <v>0.3</v>
      </c>
      <c r="F10" s="34">
        <v>4410</v>
      </c>
    </row>
    <row r="11" spans="2:6" ht="27" customHeight="1" x14ac:dyDescent="0.15">
      <c r="D11" s="34" t="s">
        <v>15</v>
      </c>
      <c r="E11" s="33">
        <v>0.35</v>
      </c>
      <c r="F11" s="34">
        <v>7160</v>
      </c>
    </row>
    <row r="12" spans="2:6" ht="27" customHeight="1" x14ac:dyDescent="0.15">
      <c r="D12" s="34" t="s">
        <v>16</v>
      </c>
      <c r="E12" s="33">
        <v>0.45</v>
      </c>
      <c r="F12" s="34">
        <v>15160</v>
      </c>
    </row>
  </sheetData>
  <sheetProtection algorithmName="SHA-512" hashValue="xoJ9H+exLEvdrKeItXXjGsfiIcn7DPv+lri6Sc2hrufcXnzH5BjeWvUON01Yiywnj4zEWUIFNfKCeISWWPKbiQ==" saltValue="efFtAD865MXzrNotafjJWA==" spinCount="100000" sheet="1" objects="1" scenarios="1"/>
  <mergeCells count="2">
    <mergeCell ref="B1:F1"/>
    <mergeCell ref="D4:F4"/>
  </mergeCells>
  <phoneticPr fontId="1" type="noConversion"/>
  <pageMargins left="0.7" right="0.7" top="0.75" bottom="0.75" header="0.3" footer="0.3"/>
  <ignoredErrors>
    <ignoredError sqref="C3" unlockedFormula="1"/>
  </ignoredErrors>
  <drawing r:id="rId1"/>
  <legacyDrawing r:id="rId2"/>
  <oleObjects>
    <mc:AlternateContent xmlns:mc="http://schemas.openxmlformats.org/markup-compatibility/2006">
      <mc:Choice Requires="x14">
        <oleObject progId="Visio.Drawing.15" shapeId="5121" r:id="rId3">
          <objectPr defaultSize="0" autoPict="0" r:id="rId4">
            <anchor moveWithCells="1">
              <from>
                <xdr:col>4</xdr:col>
                <xdr:colOff>19050</xdr:colOff>
                <xdr:row>1</xdr:row>
                <xdr:rowOff>0</xdr:rowOff>
              </from>
              <to>
                <xdr:col>5</xdr:col>
                <xdr:colOff>1419225</xdr:colOff>
                <xdr:row>3</xdr:row>
                <xdr:rowOff>504825</xdr:rowOff>
              </to>
            </anchor>
          </objectPr>
        </oleObject>
      </mc:Choice>
      <mc:Fallback>
        <oleObject progId="Visio.Drawing.15" shapeId="5121" r:id="rId3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L15" sqref="L15"/>
    </sheetView>
  </sheetViews>
  <sheetFormatPr defaultRowHeight="13.5" x14ac:dyDescent="0.15"/>
  <sheetData/>
  <sheetProtection algorithmName="SHA-512" hashValue="stiFYk8zlnBtdkcjUlfH+LJLJqXU41Xa0pLihkXrYDrsWk2kivL0EoB/lpya/ZAbzok1hbZxONZhYOr2FV62Yg==" saltValue="k73lt8kk3lvIS89djVPgXQ==" spinCount="100000" sheet="1" objects="1" scenarios="1"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计算器-按月预缴</vt:lpstr>
      <vt:lpstr>计算器-按年汇算清缴</vt:lpstr>
      <vt:lpstr>年终奖个税</vt:lpstr>
      <vt:lpstr>规则，法律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2024-05-31T05:24:56Z</dcterms:modified>
</cp:coreProperties>
</file>