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380" windowHeight="12990"/>
  </bookViews>
  <sheets>
    <sheet name="口腔" sheetId="1" r:id="rId1"/>
  </sheets>
  <definedNames>
    <definedName name="_xlnm._FilterDatabase" localSheetId="0" hidden="1">口腔!$A$5:$U$167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<sst xmlns="http://schemas.openxmlformats.org/spreadsheetml/2006/main" count="1153" uniqueCount="651">
  <si>
    <t>附件1</t>
  </si>
  <si>
    <t>拟整合规范口腔类医疗服务项目价格表</t>
  </si>
  <si>
    <t>序号</t>
  </si>
  <si>
    <t>财务分类</t>
  </si>
  <si>
    <t>国家项目代码</t>
  </si>
  <si>
    <t>项目编码</t>
  </si>
  <si>
    <t>项目名称</t>
  </si>
  <si>
    <t>服务产出</t>
  </si>
  <si>
    <t>价格构成</t>
  </si>
  <si>
    <t>计价单位</t>
  </si>
  <si>
    <t>价格（元）</t>
  </si>
  <si>
    <t>计价说明</t>
  </si>
  <si>
    <t>一类</t>
  </si>
  <si>
    <t>二类</t>
  </si>
  <si>
    <t>三类</t>
  </si>
  <si>
    <t>省级</t>
  </si>
  <si>
    <t>市级</t>
  </si>
  <si>
    <t>省、市级</t>
  </si>
  <si>
    <t>县级</t>
  </si>
  <si>
    <t>E</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</si>
  <si>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</si>
  <si>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</si>
  <si>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</si>
  <si>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</si>
  <si>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t>
  </si>
  <si>
    <t>本项目所称“疗程”指：从错合矫治治疗开始到结束。</t>
  </si>
  <si>
    <t>013105020020000</t>
  </si>
  <si>
    <t>乳牙期错合矫治费（复杂）</t>
  </si>
  <si>
    <t>通过矫治器安装调整进行疑难复杂情况的乳牙错合畸形的早期矫治。</t>
  </si>
  <si>
    <r>
      <t>1.</t>
    </r>
    <r>
      <rPr>
        <sz val="10"/>
        <color theme="1"/>
        <rFont val="宋体"/>
        <charset val="134"/>
        <scheme val="minor"/>
      </rPr>
      <t>本项目所称</t>
    </r>
    <r>
      <rPr>
        <sz val="10"/>
        <color theme="1"/>
        <rFont val="宋体"/>
        <charset val="134"/>
        <scheme val="minor"/>
      </rPr>
      <t>“</t>
    </r>
    <r>
      <rPr>
        <sz val="10"/>
        <color theme="1"/>
        <rFont val="宋体"/>
        <charset val="134"/>
        <scheme val="minor"/>
      </rPr>
      <t>复杂</t>
    </r>
    <r>
      <rPr>
        <sz val="10"/>
        <color theme="1"/>
        <rFont val="宋体"/>
        <charset val="134"/>
        <scheme val="minor"/>
      </rPr>
      <t>”</t>
    </r>
    <r>
      <rPr>
        <sz val="10"/>
        <color theme="1"/>
        <rFont val="宋体"/>
        <charset val="134"/>
        <scheme val="minor"/>
      </rPr>
      <t>指：骨性Ⅲ类、上颌或上牙弓狭窄、伴颅颌面先天畸形、后牙反合或锁合的情况。</t>
    </r>
    <r>
      <rPr>
        <sz val="10"/>
        <color theme="1"/>
        <rFont val="宋体"/>
        <charset val="134"/>
        <scheme val="minor"/>
      </rPr>
      <t xml:space="preserve">
2.</t>
    </r>
    <r>
      <rPr>
        <sz val="10"/>
        <color theme="1"/>
        <rFont val="宋体"/>
        <charset val="134"/>
        <scheme val="minor"/>
      </rPr>
      <t>本项目所称</t>
    </r>
    <r>
      <rPr>
        <sz val="10"/>
        <color theme="1"/>
        <rFont val="宋体"/>
        <charset val="134"/>
        <scheme val="minor"/>
      </rPr>
      <t>“</t>
    </r>
    <r>
      <rPr>
        <sz val="10"/>
        <color theme="1"/>
        <rFont val="宋体"/>
        <charset val="134"/>
        <scheme val="minor"/>
      </rPr>
      <t>疗程</t>
    </r>
    <r>
      <rPr>
        <sz val="10"/>
        <color theme="1"/>
        <rFont val="宋体"/>
        <charset val="134"/>
        <scheme val="minor"/>
      </rPr>
      <t>”</t>
    </r>
    <r>
      <rPr>
        <sz val="10"/>
        <color theme="1"/>
        <rFont val="宋体"/>
        <charset val="134"/>
        <scheme val="minor"/>
      </rPr>
      <t>指：从错合矫治治疗开始到结束。</t>
    </r>
  </si>
  <si>
    <t>013105020030000</t>
  </si>
  <si>
    <t>替牙期Ⅰ类错合矫治费（常规）</t>
  </si>
  <si>
    <t>通过矫治器安装调整进行替牙期Ⅰ类错合畸形的早期矫治。</t>
  </si>
  <si>
    <r>
      <t>本项目所称</t>
    </r>
    <r>
      <rPr>
        <sz val="10"/>
        <color theme="1"/>
        <rFont val="宋体"/>
        <charset val="134"/>
        <scheme val="minor"/>
      </rPr>
      <t>“</t>
    </r>
    <r>
      <rPr>
        <sz val="10"/>
        <color theme="1"/>
        <rFont val="宋体"/>
        <charset val="134"/>
        <scheme val="minor"/>
      </rPr>
      <t>疗程</t>
    </r>
    <r>
      <rPr>
        <sz val="10"/>
        <color theme="1"/>
        <rFont val="宋体"/>
        <charset val="134"/>
        <scheme val="minor"/>
      </rPr>
      <t>”</t>
    </r>
    <r>
      <rPr>
        <sz val="10"/>
        <color theme="1"/>
        <rFont val="宋体"/>
        <charset val="134"/>
        <scheme val="minor"/>
      </rPr>
      <t>指：从错合矫治治疗开始到结束。</t>
    </r>
  </si>
  <si>
    <t>013105020040000</t>
  </si>
  <si>
    <t>替牙期Ⅰ类错合矫治费（复杂）</t>
  </si>
  <si>
    <t>通过矫治器安装调整进行疑难复杂情况的替牙期Ⅰ类错合畸形的早期矫治。</t>
  </si>
  <si>
    <r>
      <t>1.</t>
    </r>
    <r>
      <rPr>
        <sz val="10"/>
        <color indexed="8"/>
        <rFont val="宋体"/>
        <charset val="134"/>
        <scheme val="minor"/>
      </rPr>
      <t>本项目所称</t>
    </r>
    <r>
      <rPr>
        <sz val="10"/>
        <color theme="1"/>
        <rFont val="宋体"/>
        <charset val="134"/>
        <scheme val="minor"/>
      </rPr>
      <t>“</t>
    </r>
    <r>
      <rPr>
        <sz val="10"/>
        <color indexed="8"/>
        <rFont val="宋体"/>
        <charset val="134"/>
        <scheme val="minor"/>
      </rPr>
      <t>复杂</t>
    </r>
    <r>
      <rPr>
        <sz val="10"/>
        <color theme="1"/>
        <rFont val="宋体"/>
        <charset val="134"/>
        <scheme val="minor"/>
      </rPr>
      <t>”</t>
    </r>
    <r>
      <rPr>
        <sz val="10"/>
        <color indexed="8"/>
        <rFont val="宋体"/>
        <charset val="134"/>
        <scheme val="minor"/>
      </rPr>
      <t>指：开合、后牙反合、</t>
    </r>
    <r>
      <rPr>
        <sz val="10"/>
        <color theme="1"/>
        <rFont val="宋体"/>
        <charset val="134"/>
        <scheme val="minor"/>
      </rPr>
      <t>III</t>
    </r>
    <r>
      <rPr>
        <sz val="10"/>
        <color indexed="8"/>
        <rFont val="宋体"/>
        <charset val="134"/>
        <scheme val="minor"/>
      </rPr>
      <t>度深覆合、后牙锁合、上颌前突（</t>
    </r>
    <r>
      <rPr>
        <sz val="10"/>
        <color theme="1"/>
        <rFont val="宋体"/>
        <charset val="134"/>
        <scheme val="minor"/>
      </rPr>
      <t>ANB≥7</t>
    </r>
    <r>
      <rPr>
        <sz val="10"/>
        <color indexed="8"/>
        <rFont val="宋体"/>
        <charset val="134"/>
        <scheme val="minor"/>
      </rPr>
      <t>度）或下颌前突（</t>
    </r>
    <r>
      <rPr>
        <sz val="10"/>
        <color theme="1"/>
        <rFont val="宋体"/>
        <charset val="134"/>
        <scheme val="minor"/>
      </rPr>
      <t>ANB≤0</t>
    </r>
    <r>
      <rPr>
        <sz val="10"/>
        <color indexed="8"/>
        <rFont val="宋体"/>
        <charset val="134"/>
        <scheme val="minor"/>
      </rPr>
      <t>度）、伴颅颌面畸形、伴颞下颌关节病、阻生牙的情况。</t>
    </r>
    <r>
      <rPr>
        <sz val="10"/>
        <color theme="1"/>
        <rFont val="宋体"/>
        <charset val="134"/>
        <scheme val="minor"/>
      </rPr>
      <t xml:space="preserve">
2.</t>
    </r>
    <r>
      <rPr>
        <sz val="10"/>
        <color indexed="8"/>
        <rFont val="宋体"/>
        <charset val="134"/>
        <scheme val="minor"/>
      </rPr>
      <t>本项目所称</t>
    </r>
    <r>
      <rPr>
        <sz val="10"/>
        <color theme="1"/>
        <rFont val="宋体"/>
        <charset val="134"/>
        <scheme val="minor"/>
      </rPr>
      <t>“</t>
    </r>
    <r>
      <rPr>
        <sz val="10"/>
        <color indexed="8"/>
        <rFont val="宋体"/>
        <charset val="134"/>
        <scheme val="minor"/>
      </rPr>
      <t>疗程</t>
    </r>
    <r>
      <rPr>
        <sz val="10"/>
        <color theme="1"/>
        <rFont val="宋体"/>
        <charset val="134"/>
        <scheme val="minor"/>
      </rPr>
      <t>”</t>
    </r>
    <r>
      <rPr>
        <sz val="10"/>
        <color indexed="8"/>
        <rFont val="宋体"/>
        <charset val="134"/>
        <scheme val="minor"/>
      </rPr>
      <t>指：从错合矫治治疗开始到结束。</t>
    </r>
  </si>
  <si>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</si>
  <si>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</si>
  <si>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</si>
  <si>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</si>
  <si>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</si>
  <si>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</si>
  <si>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r>
      <t>1.</t>
    </r>
    <r>
      <rPr>
        <sz val="10"/>
        <color theme="1"/>
        <rFont val="宋体"/>
        <charset val="134"/>
        <scheme val="minor"/>
      </rPr>
      <t>本项目所称</t>
    </r>
    <r>
      <rPr>
        <sz val="10"/>
        <color theme="1"/>
        <rFont val="宋体"/>
        <charset val="134"/>
        <scheme val="minor"/>
      </rPr>
      <t>“</t>
    </r>
    <r>
      <rPr>
        <sz val="10"/>
        <color theme="1"/>
        <rFont val="宋体"/>
        <charset val="134"/>
        <scheme val="minor"/>
      </rPr>
      <t>复杂</t>
    </r>
    <r>
      <rPr>
        <sz val="10"/>
        <color theme="1"/>
        <rFont val="宋体"/>
        <charset val="134"/>
        <scheme val="minor"/>
      </rPr>
      <t>”</t>
    </r>
    <r>
      <rPr>
        <sz val="10"/>
        <color theme="1"/>
        <rFont val="宋体"/>
        <charset val="134"/>
        <scheme val="minor"/>
      </rPr>
      <t>指：开合、后牙反合、</t>
    </r>
    <r>
      <rPr>
        <sz val="10"/>
        <color theme="1"/>
        <rFont val="宋体"/>
        <charset val="134"/>
        <scheme val="minor"/>
      </rPr>
      <t>III</t>
    </r>
    <r>
      <rPr>
        <sz val="10"/>
        <color theme="1"/>
        <rFont val="宋体"/>
        <charset val="134"/>
        <scheme val="minor"/>
      </rPr>
      <t>度深覆合、后牙锁合、严重上颌前突（</t>
    </r>
    <r>
      <rPr>
        <sz val="10"/>
        <color theme="1"/>
        <rFont val="宋体"/>
        <charset val="134"/>
        <scheme val="minor"/>
      </rPr>
      <t>ANB≥7</t>
    </r>
    <r>
      <rPr>
        <sz val="10"/>
        <color theme="1"/>
        <rFont val="宋体"/>
        <charset val="134"/>
        <scheme val="minor"/>
      </rPr>
      <t>度）、伴颅颌面畸形、伴颞下颌关节病、阻生牙的情况。</t>
    </r>
    <r>
      <rPr>
        <sz val="10"/>
        <color theme="1"/>
        <rFont val="宋体"/>
        <charset val="134"/>
        <scheme val="minor"/>
      </rPr>
      <t xml:space="preserve">
2.</t>
    </r>
    <r>
      <rPr>
        <sz val="10"/>
        <color theme="1"/>
        <rFont val="宋体"/>
        <charset val="134"/>
        <scheme val="minor"/>
      </rPr>
      <t>本项目所称</t>
    </r>
    <r>
      <rPr>
        <sz val="10"/>
        <color theme="1"/>
        <rFont val="宋体"/>
        <charset val="134"/>
        <scheme val="minor"/>
      </rPr>
      <t>“</t>
    </r>
    <r>
      <rPr>
        <sz val="10"/>
        <color theme="1"/>
        <rFont val="宋体"/>
        <charset val="134"/>
        <scheme val="minor"/>
      </rPr>
      <t>疗程</t>
    </r>
    <r>
      <rPr>
        <sz val="10"/>
        <color theme="1"/>
        <rFont val="宋体"/>
        <charset val="134"/>
        <scheme val="minor"/>
      </rPr>
      <t>”</t>
    </r>
    <r>
      <rPr>
        <sz val="10"/>
        <color theme="1"/>
        <rFont val="宋体"/>
        <charset val="134"/>
        <scheme val="minor"/>
      </rPr>
      <t>指：从错合矫治治疗开始到结束。</t>
    </r>
  </si>
  <si>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</si>
  <si>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</si>
  <si>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</si>
  <si>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</si>
  <si>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</si>
  <si>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</si>
  <si>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r>
      <t>1.</t>
    </r>
    <r>
      <rPr>
        <sz val="10"/>
        <color indexed="8"/>
        <rFont val="宋体"/>
        <charset val="134"/>
        <scheme val="minor"/>
      </rPr>
      <t>本项目所称</t>
    </r>
    <r>
      <rPr>
        <sz val="10"/>
        <color theme="1"/>
        <rFont val="宋体"/>
        <charset val="134"/>
        <scheme val="minor"/>
      </rPr>
      <t>“</t>
    </r>
    <r>
      <rPr>
        <sz val="10"/>
        <color indexed="8"/>
        <rFont val="宋体"/>
        <charset val="134"/>
        <scheme val="minor"/>
      </rPr>
      <t>复杂</t>
    </r>
    <r>
      <rPr>
        <sz val="10"/>
        <color theme="1"/>
        <rFont val="宋体"/>
        <charset val="134"/>
        <scheme val="minor"/>
      </rPr>
      <t>”</t>
    </r>
    <r>
      <rPr>
        <sz val="10"/>
        <color indexed="8"/>
        <rFont val="宋体"/>
        <charset val="134"/>
        <scheme val="minor"/>
      </rPr>
      <t>指：开合、</t>
    </r>
    <r>
      <rPr>
        <sz val="10"/>
        <color theme="1"/>
        <rFont val="宋体"/>
        <charset val="134"/>
        <scheme val="minor"/>
      </rPr>
      <t>III</t>
    </r>
    <r>
      <rPr>
        <sz val="10"/>
        <color indexed="8"/>
        <rFont val="宋体"/>
        <charset val="134"/>
        <scheme val="minor"/>
      </rPr>
      <t>度深覆合、后牙反合、后牙锁合、下颌前突（</t>
    </r>
    <r>
      <rPr>
        <sz val="10"/>
        <color theme="1"/>
        <rFont val="宋体"/>
        <charset val="134"/>
        <scheme val="minor"/>
      </rPr>
      <t>ANB≤0</t>
    </r>
    <r>
      <rPr>
        <sz val="10"/>
        <color indexed="8"/>
        <rFont val="宋体"/>
        <charset val="134"/>
        <scheme val="minor"/>
      </rPr>
      <t>度）、伴颅颌面畸形、伴颞下颌关节病、阻生牙的情况。</t>
    </r>
    <r>
      <rPr>
        <sz val="10"/>
        <color theme="1"/>
        <rFont val="宋体"/>
        <charset val="134"/>
        <scheme val="minor"/>
      </rPr>
      <t xml:space="preserve">
2.</t>
    </r>
    <r>
      <rPr>
        <sz val="10"/>
        <color indexed="8"/>
        <rFont val="宋体"/>
        <charset val="134"/>
        <scheme val="minor"/>
      </rPr>
      <t>本项目所称</t>
    </r>
    <r>
      <rPr>
        <sz val="10"/>
        <color theme="1"/>
        <rFont val="宋体"/>
        <charset val="134"/>
        <scheme val="minor"/>
      </rPr>
      <t>“</t>
    </r>
    <r>
      <rPr>
        <sz val="10"/>
        <color indexed="8"/>
        <rFont val="宋体"/>
        <charset val="134"/>
        <scheme val="minor"/>
      </rPr>
      <t>疗程</t>
    </r>
    <r>
      <rPr>
        <sz val="10"/>
        <color theme="1"/>
        <rFont val="宋体"/>
        <charset val="134"/>
        <scheme val="minor"/>
      </rPr>
      <t>”</t>
    </r>
    <r>
      <rPr>
        <sz val="10"/>
        <color indexed="8"/>
        <rFont val="宋体"/>
        <charset val="134"/>
        <scheme val="minor"/>
      </rPr>
      <t>指：从错合矫治治疗开始到结束。</t>
    </r>
  </si>
  <si>
    <t>013105020090000</t>
  </si>
  <si>
    <t>恒牙期Ⅰ类错合矫治费（常规）</t>
  </si>
  <si>
    <t>通过矫治器安装调整进行恒牙期Ⅰ类错合畸形的矫治。</t>
  </si>
  <si>
    <r>
      <t>1.</t>
    </r>
    <r>
      <rPr>
        <sz val="10"/>
        <color theme="1"/>
        <rFont val="宋体"/>
        <charset val="134"/>
        <scheme val="minor"/>
      </rPr>
      <t>在同一家医疗机构正畸治疗结束，复发病例再次矫治，每例按疗程费用的</t>
    </r>
    <r>
      <rPr>
        <sz val="10"/>
        <color theme="1"/>
        <rFont val="宋体"/>
        <charset val="134"/>
        <scheme val="minor"/>
      </rPr>
      <t>50%</t>
    </r>
    <r>
      <rPr>
        <sz val="10"/>
        <color theme="1"/>
        <rFont val="宋体"/>
        <charset val="134"/>
        <scheme val="minor"/>
      </rPr>
      <t>计价收费。</t>
    </r>
    <r>
      <rPr>
        <sz val="10"/>
        <color theme="1"/>
        <rFont val="宋体"/>
        <charset val="134"/>
        <scheme val="minor"/>
      </rPr>
      <t xml:space="preserve">
2.</t>
    </r>
    <r>
      <rPr>
        <sz val="10"/>
        <color theme="1"/>
        <rFont val="宋体"/>
        <charset val="134"/>
        <scheme val="minor"/>
      </rPr>
      <t>本项目所称</t>
    </r>
    <r>
      <rPr>
        <sz val="10"/>
        <color theme="1"/>
        <rFont val="宋体"/>
        <charset val="134"/>
        <scheme val="minor"/>
      </rPr>
      <t>“</t>
    </r>
    <r>
      <rPr>
        <sz val="10"/>
        <color theme="1"/>
        <rFont val="宋体"/>
        <charset val="134"/>
        <scheme val="minor"/>
      </rPr>
      <t>疗程</t>
    </r>
    <r>
      <rPr>
        <sz val="10"/>
        <color theme="1"/>
        <rFont val="宋体"/>
        <charset val="134"/>
        <scheme val="minor"/>
      </rPr>
      <t>”</t>
    </r>
    <r>
      <rPr>
        <sz val="10"/>
        <color theme="1"/>
        <rFont val="宋体"/>
        <charset val="134"/>
        <scheme val="minor"/>
      </rPr>
      <t>指：从错合矫治治疗开始到结束。</t>
    </r>
  </si>
  <si>
    <t>013105020100000</t>
  </si>
  <si>
    <t>恒牙期Ⅰ类错合矫治费（复杂）</t>
  </si>
  <si>
    <t>通过矫治器安装调整进行疑难复杂情况的恒牙期Ⅰ类错合畸形的矫治。</t>
  </si>
  <si>
    <r>
      <t>1.</t>
    </r>
    <r>
      <rPr>
        <sz val="10"/>
        <color indexed="8"/>
        <rFont val="宋体"/>
        <charset val="134"/>
        <scheme val="minor"/>
      </rPr>
      <t>本项目所称</t>
    </r>
    <r>
      <rPr>
        <sz val="10"/>
        <color theme="1"/>
        <rFont val="宋体"/>
        <charset val="134"/>
        <scheme val="minor"/>
      </rPr>
      <t>“</t>
    </r>
    <r>
      <rPr>
        <sz val="10"/>
        <color indexed="8"/>
        <rFont val="宋体"/>
        <charset val="134"/>
        <scheme val="minor"/>
      </rPr>
      <t>复杂</t>
    </r>
    <r>
      <rPr>
        <sz val="10"/>
        <color theme="1"/>
        <rFont val="宋体"/>
        <charset val="134"/>
        <scheme val="minor"/>
      </rPr>
      <t>”</t>
    </r>
    <r>
      <rPr>
        <sz val="10"/>
        <color indexed="8"/>
        <rFont val="宋体"/>
        <charset val="134"/>
        <scheme val="minor"/>
      </rPr>
      <t>指：</t>
    </r>
    <r>
      <rPr>
        <sz val="10"/>
        <color theme="1"/>
        <rFont val="宋体"/>
        <charset val="134"/>
        <scheme val="minor"/>
      </rPr>
      <t>18</t>
    </r>
    <r>
      <rPr>
        <sz val="10"/>
        <color indexed="8"/>
        <rFont val="宋体"/>
        <charset val="134"/>
        <scheme val="minor"/>
      </rPr>
      <t>岁以上（不含</t>
    </r>
    <r>
      <rPr>
        <sz val="10"/>
        <color theme="1"/>
        <rFont val="宋体"/>
        <charset val="134"/>
        <scheme val="minor"/>
      </rPr>
      <t>18</t>
    </r>
    <r>
      <rPr>
        <sz val="10"/>
        <color indexed="8"/>
        <rFont val="宋体"/>
        <charset val="134"/>
        <scheme val="minor"/>
      </rPr>
      <t>岁）、开合、</t>
    </r>
    <r>
      <rPr>
        <sz val="10"/>
        <color theme="1"/>
        <rFont val="宋体"/>
        <charset val="134"/>
        <scheme val="minor"/>
      </rPr>
      <t>III</t>
    </r>
    <r>
      <rPr>
        <sz val="10"/>
        <color indexed="8"/>
        <rFont val="宋体"/>
        <charset val="134"/>
        <scheme val="minor"/>
      </rPr>
      <t>度深覆合、拔磨牙后关闭间隙、磨牙或牙弓远中移动、阻生牙、伴颅颌面畸形、伴颞下颌关节病、正畸</t>
    </r>
    <r>
      <rPr>
        <sz val="10"/>
        <color theme="1"/>
        <rFont val="宋体"/>
        <charset val="134"/>
        <scheme val="minor"/>
      </rPr>
      <t>-</t>
    </r>
    <r>
      <rPr>
        <sz val="10"/>
        <color indexed="8"/>
        <rFont val="宋体"/>
        <charset val="134"/>
        <scheme val="minor"/>
      </rPr>
      <t>正颌手术联合治疗、舌侧矫治的情况。</t>
    </r>
    <r>
      <rPr>
        <sz val="10"/>
        <color theme="1"/>
        <rFont val="宋体"/>
        <charset val="134"/>
        <scheme val="minor"/>
      </rPr>
      <t xml:space="preserve">
2.</t>
    </r>
    <r>
      <rPr>
        <sz val="10"/>
        <color indexed="8"/>
        <rFont val="宋体"/>
        <charset val="134"/>
        <scheme val="minor"/>
      </rPr>
      <t>在同一家医疗机构正畸治疗结束，复发病例再次矫治，每例按疗程费用的</t>
    </r>
    <r>
      <rPr>
        <sz val="10"/>
        <color theme="1"/>
        <rFont val="宋体"/>
        <charset val="134"/>
        <scheme val="minor"/>
      </rPr>
      <t>50%</t>
    </r>
    <r>
      <rPr>
        <sz val="10"/>
        <color indexed="8"/>
        <rFont val="宋体"/>
        <charset val="134"/>
        <scheme val="minor"/>
      </rPr>
      <t>计价收费。</t>
    </r>
    <r>
      <rPr>
        <sz val="10"/>
        <color theme="1"/>
        <rFont val="宋体"/>
        <charset val="134"/>
        <scheme val="minor"/>
      </rPr>
      <t xml:space="preserve">
3.</t>
    </r>
    <r>
      <rPr>
        <sz val="10"/>
        <color indexed="8"/>
        <rFont val="宋体"/>
        <charset val="134"/>
        <scheme val="minor"/>
      </rPr>
      <t>本项目所称</t>
    </r>
    <r>
      <rPr>
        <sz val="10"/>
        <color theme="1"/>
        <rFont val="宋体"/>
        <charset val="134"/>
        <scheme val="minor"/>
      </rPr>
      <t>“</t>
    </r>
    <r>
      <rPr>
        <sz val="10"/>
        <color indexed="8"/>
        <rFont val="宋体"/>
        <charset val="134"/>
        <scheme val="minor"/>
      </rPr>
      <t>疗程</t>
    </r>
    <r>
      <rPr>
        <sz val="10"/>
        <color theme="1"/>
        <rFont val="宋体"/>
        <charset val="134"/>
        <scheme val="minor"/>
      </rPr>
      <t>”</t>
    </r>
    <r>
      <rPr>
        <sz val="10"/>
        <color indexed="8"/>
        <rFont val="宋体"/>
        <charset val="134"/>
        <scheme val="minor"/>
      </rPr>
      <t>指：从错合矫治治疗开始到结束。</t>
    </r>
  </si>
  <si>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</si>
  <si>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</si>
  <si>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</si>
  <si>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</si>
  <si>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</si>
  <si>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</si>
  <si>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r>
      <t>1.</t>
    </r>
    <r>
      <rPr>
        <sz val="10"/>
        <color indexed="8"/>
        <rFont val="宋体"/>
        <charset val="134"/>
        <scheme val="minor"/>
      </rPr>
      <t>本项目所称</t>
    </r>
    <r>
      <rPr>
        <sz val="10"/>
        <color theme="1"/>
        <rFont val="宋体"/>
        <charset val="134"/>
        <scheme val="minor"/>
      </rPr>
      <t>“</t>
    </r>
    <r>
      <rPr>
        <sz val="10"/>
        <color indexed="8"/>
        <rFont val="宋体"/>
        <charset val="134"/>
        <scheme val="minor"/>
      </rPr>
      <t>复杂</t>
    </r>
    <r>
      <rPr>
        <sz val="10"/>
        <color theme="1"/>
        <rFont val="宋体"/>
        <charset val="134"/>
        <scheme val="minor"/>
      </rPr>
      <t>”</t>
    </r>
    <r>
      <rPr>
        <sz val="10"/>
        <color indexed="8"/>
        <rFont val="宋体"/>
        <charset val="134"/>
        <scheme val="minor"/>
      </rPr>
      <t>指：</t>
    </r>
    <r>
      <rPr>
        <sz val="10"/>
        <color theme="1"/>
        <rFont val="宋体"/>
        <charset val="134"/>
        <scheme val="minor"/>
      </rPr>
      <t>18</t>
    </r>
    <r>
      <rPr>
        <sz val="10"/>
        <color indexed="8"/>
        <rFont val="宋体"/>
        <charset val="134"/>
        <scheme val="minor"/>
      </rPr>
      <t>岁以上（不含</t>
    </r>
    <r>
      <rPr>
        <sz val="10"/>
        <color theme="1"/>
        <rFont val="宋体"/>
        <charset val="134"/>
        <scheme val="minor"/>
      </rPr>
      <t>18</t>
    </r>
    <r>
      <rPr>
        <sz val="10"/>
        <color indexed="8"/>
        <rFont val="宋体"/>
        <charset val="134"/>
        <scheme val="minor"/>
      </rPr>
      <t>岁）、开合、</t>
    </r>
    <r>
      <rPr>
        <sz val="10"/>
        <color theme="1"/>
        <rFont val="宋体"/>
        <charset val="134"/>
        <scheme val="minor"/>
      </rPr>
      <t>III</t>
    </r>
    <r>
      <rPr>
        <sz val="10"/>
        <color indexed="8"/>
        <rFont val="宋体"/>
        <charset val="134"/>
        <scheme val="minor"/>
      </rPr>
      <t>度深覆合、拔磨牙后关闭间隙、阻生牙、上颌前突（</t>
    </r>
    <r>
      <rPr>
        <sz val="10"/>
        <color theme="1"/>
        <rFont val="宋体"/>
        <charset val="134"/>
        <scheme val="minor"/>
      </rPr>
      <t>ANB≥5</t>
    </r>
    <r>
      <rPr>
        <sz val="10"/>
        <color indexed="8"/>
        <rFont val="宋体"/>
        <charset val="134"/>
        <scheme val="minor"/>
      </rPr>
      <t>度）的拔牙正畸治疗、磨牙或牙弓远中移动、伴颅颌面畸形、伴颞下颌关节病、正畸</t>
    </r>
    <r>
      <rPr>
        <sz val="10"/>
        <color theme="1"/>
        <rFont val="宋体"/>
        <charset val="134"/>
        <scheme val="minor"/>
      </rPr>
      <t>-</t>
    </r>
    <r>
      <rPr>
        <sz val="10"/>
        <color indexed="8"/>
        <rFont val="宋体"/>
        <charset val="134"/>
        <scheme val="minor"/>
      </rPr>
      <t>正颌手术联合治疗、舌侧矫治的情况。</t>
    </r>
    <r>
      <rPr>
        <sz val="10"/>
        <color theme="1"/>
        <rFont val="宋体"/>
        <charset val="134"/>
        <scheme val="minor"/>
      </rPr>
      <t xml:space="preserve">
2.</t>
    </r>
    <r>
      <rPr>
        <sz val="10"/>
        <color indexed="8"/>
        <rFont val="宋体"/>
        <charset val="134"/>
        <scheme val="minor"/>
      </rPr>
      <t>在同一家医疗机构正畸治疗结束，复发病例再次矫治，每例按疗程费用的</t>
    </r>
    <r>
      <rPr>
        <sz val="10"/>
        <color theme="1"/>
        <rFont val="宋体"/>
        <charset val="134"/>
        <scheme val="minor"/>
      </rPr>
      <t>50%</t>
    </r>
    <r>
      <rPr>
        <sz val="10"/>
        <color indexed="8"/>
        <rFont val="宋体"/>
        <charset val="134"/>
        <scheme val="minor"/>
      </rPr>
      <t>计价收费。</t>
    </r>
    <r>
      <rPr>
        <sz val="10"/>
        <color theme="1"/>
        <rFont val="宋体"/>
        <charset val="134"/>
        <scheme val="minor"/>
      </rPr>
      <t xml:space="preserve">
3.</t>
    </r>
    <r>
      <rPr>
        <sz val="10"/>
        <color indexed="8"/>
        <rFont val="宋体"/>
        <charset val="134"/>
        <scheme val="minor"/>
      </rPr>
      <t>本项目所称</t>
    </r>
    <r>
      <rPr>
        <sz val="10"/>
        <color theme="1"/>
        <rFont val="宋体"/>
        <charset val="134"/>
        <scheme val="minor"/>
      </rPr>
      <t>“</t>
    </r>
    <r>
      <rPr>
        <sz val="10"/>
        <color indexed="8"/>
        <rFont val="宋体"/>
        <charset val="134"/>
        <scheme val="minor"/>
      </rPr>
      <t>疗程</t>
    </r>
    <r>
      <rPr>
        <sz val="10"/>
        <color theme="1"/>
        <rFont val="宋体"/>
        <charset val="134"/>
        <scheme val="minor"/>
      </rPr>
      <t>”</t>
    </r>
    <r>
      <rPr>
        <sz val="10"/>
        <color indexed="8"/>
        <rFont val="宋体"/>
        <charset val="134"/>
        <scheme val="minor"/>
      </rPr>
      <t>指：从错合矫治治疗开始到结束。</t>
    </r>
  </si>
  <si>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</si>
  <si>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</si>
  <si>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</si>
  <si>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</si>
  <si>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</si>
  <si>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</si>
  <si>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r>
      <t>1.</t>
    </r>
    <r>
      <rPr>
        <sz val="10"/>
        <color indexed="8"/>
        <rFont val="宋体"/>
        <charset val="134"/>
        <scheme val="minor"/>
      </rPr>
      <t>本项目所称</t>
    </r>
    <r>
      <rPr>
        <sz val="10"/>
        <color theme="1"/>
        <rFont val="宋体"/>
        <charset val="134"/>
        <scheme val="minor"/>
      </rPr>
      <t>“</t>
    </r>
    <r>
      <rPr>
        <sz val="10"/>
        <color indexed="8"/>
        <rFont val="宋体"/>
        <charset val="134"/>
        <scheme val="minor"/>
      </rPr>
      <t>复杂</t>
    </r>
    <r>
      <rPr>
        <sz val="10"/>
        <color theme="1"/>
        <rFont val="宋体"/>
        <charset val="134"/>
        <scheme val="minor"/>
      </rPr>
      <t>”</t>
    </r>
    <r>
      <rPr>
        <sz val="10"/>
        <color indexed="8"/>
        <rFont val="宋体"/>
        <charset val="134"/>
        <scheme val="minor"/>
      </rPr>
      <t>指：</t>
    </r>
    <r>
      <rPr>
        <sz val="10"/>
        <color theme="1"/>
        <rFont val="宋体"/>
        <charset val="134"/>
        <scheme val="minor"/>
      </rPr>
      <t>18</t>
    </r>
    <r>
      <rPr>
        <sz val="10"/>
        <color indexed="8"/>
        <rFont val="宋体"/>
        <charset val="134"/>
        <scheme val="minor"/>
      </rPr>
      <t>岁以上（不含</t>
    </r>
    <r>
      <rPr>
        <sz val="10"/>
        <color theme="1"/>
        <rFont val="宋体"/>
        <charset val="134"/>
        <scheme val="minor"/>
      </rPr>
      <t>18</t>
    </r>
    <r>
      <rPr>
        <sz val="10"/>
        <color indexed="8"/>
        <rFont val="宋体"/>
        <charset val="134"/>
        <scheme val="minor"/>
      </rPr>
      <t>岁）、开合、</t>
    </r>
    <r>
      <rPr>
        <sz val="10"/>
        <color theme="1"/>
        <rFont val="宋体"/>
        <charset val="134"/>
        <scheme val="minor"/>
      </rPr>
      <t>III</t>
    </r>
    <r>
      <rPr>
        <sz val="10"/>
        <color indexed="8"/>
        <rFont val="宋体"/>
        <charset val="134"/>
        <scheme val="minor"/>
      </rPr>
      <t>度深覆合、</t>
    </r>
    <r>
      <rPr>
        <sz val="10"/>
        <color theme="1"/>
        <rFont val="宋体"/>
        <charset val="134"/>
        <scheme val="minor"/>
      </rPr>
      <t>3</t>
    </r>
    <r>
      <rPr>
        <sz val="10"/>
        <color indexed="8"/>
        <rFont val="宋体"/>
        <charset val="134"/>
        <scheme val="minor"/>
      </rPr>
      <t>颗以上后牙反合、拔磨牙后关闭间隙、阻生牙、下颌前突（</t>
    </r>
    <r>
      <rPr>
        <sz val="10"/>
        <color theme="1"/>
        <rFont val="宋体"/>
        <charset val="134"/>
        <scheme val="minor"/>
      </rPr>
      <t>ANB≤0</t>
    </r>
    <r>
      <rPr>
        <sz val="10"/>
        <color indexed="8"/>
        <rFont val="宋体"/>
        <charset val="134"/>
        <scheme val="minor"/>
      </rPr>
      <t>度）的拔牙正畸治疗、磨牙或牙弓远中移动、伴颅颌面畸形、伴颞下颌关节病、正畸</t>
    </r>
    <r>
      <rPr>
        <sz val="10"/>
        <color theme="1"/>
        <rFont val="宋体"/>
        <charset val="134"/>
        <scheme val="minor"/>
      </rPr>
      <t>-</t>
    </r>
    <r>
      <rPr>
        <sz val="10"/>
        <color indexed="8"/>
        <rFont val="宋体"/>
        <charset val="134"/>
        <scheme val="minor"/>
      </rPr>
      <t>正颌手术联合治疗、舌侧矫治的情况。</t>
    </r>
    <r>
      <rPr>
        <sz val="10"/>
        <color theme="1"/>
        <rFont val="宋体"/>
        <charset val="134"/>
        <scheme val="minor"/>
      </rPr>
      <t xml:space="preserve">
2.</t>
    </r>
    <r>
      <rPr>
        <sz val="10"/>
        <color indexed="8"/>
        <rFont val="宋体"/>
        <charset val="134"/>
        <scheme val="minor"/>
      </rPr>
      <t>在同一家医疗机构正畸治疗结束，复发病例再次矫治，每例按疗程费用的</t>
    </r>
    <r>
      <rPr>
        <sz val="10"/>
        <color theme="1"/>
        <rFont val="宋体"/>
        <charset val="134"/>
        <scheme val="minor"/>
      </rPr>
      <t>50%</t>
    </r>
    <r>
      <rPr>
        <sz val="10"/>
        <color indexed="8"/>
        <rFont val="宋体"/>
        <charset val="134"/>
        <scheme val="minor"/>
      </rPr>
      <t>计价收费。</t>
    </r>
    <r>
      <rPr>
        <sz val="10"/>
        <color theme="1"/>
        <rFont val="宋体"/>
        <charset val="134"/>
        <scheme val="minor"/>
      </rPr>
      <t xml:space="preserve">
3.</t>
    </r>
    <r>
      <rPr>
        <sz val="10"/>
        <color indexed="8"/>
        <rFont val="宋体"/>
        <charset val="134"/>
        <scheme val="minor"/>
      </rPr>
      <t>本项目所称</t>
    </r>
    <r>
      <rPr>
        <sz val="10"/>
        <color theme="1"/>
        <rFont val="宋体"/>
        <charset val="134"/>
        <scheme val="minor"/>
      </rPr>
      <t>“</t>
    </r>
    <r>
      <rPr>
        <sz val="10"/>
        <color indexed="8"/>
        <rFont val="宋体"/>
        <charset val="134"/>
        <scheme val="minor"/>
      </rPr>
      <t>疗程</t>
    </r>
    <r>
      <rPr>
        <sz val="10"/>
        <color theme="1"/>
        <rFont val="宋体"/>
        <charset val="134"/>
        <scheme val="minor"/>
      </rPr>
      <t>”</t>
    </r>
    <r>
      <rPr>
        <sz val="10"/>
        <color indexed="8"/>
        <rFont val="宋体"/>
        <charset val="134"/>
        <scheme val="minor"/>
      </rPr>
      <t>指：从错合矫治治疗开始到结束。</t>
    </r>
  </si>
  <si>
    <t>013105020150000</t>
  </si>
  <si>
    <t>恒牙期Ⅰ类错合矫形功能治疗费</t>
  </si>
  <si>
    <r>
      <t>通过针对性矫治器的安装进行恒牙期</t>
    </r>
    <r>
      <rPr>
        <sz val="10"/>
        <color indexed="8"/>
        <rFont val="宋体"/>
        <charset val="134"/>
      </rPr>
      <t>I</t>
    </r>
    <r>
      <rPr>
        <sz val="10"/>
        <color theme="1"/>
        <rFont val="宋体"/>
        <charset val="134"/>
        <scheme val="minor"/>
      </rPr>
      <t>类错合畸形的矫形和功能治疗。</t>
    </r>
  </si>
  <si>
    <t>本项目所称“疗程”指：从错合矫形治疗开始到结束。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</si>
  <si>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</si>
  <si>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</si>
  <si>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</si>
  <si>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</si>
  <si>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</si>
  <si>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r>
      <t>通过针对性矫治器的安装进行恒牙期</t>
    </r>
    <r>
      <rPr>
        <sz val="10"/>
        <color theme="1"/>
        <rFont val="宋体"/>
        <charset val="134"/>
        <scheme val="minor"/>
      </rPr>
      <t>III</t>
    </r>
    <r>
      <rPr>
        <sz val="10"/>
        <color theme="1"/>
        <rFont val="宋体"/>
        <charset val="134"/>
        <scheme val="minor"/>
      </rPr>
      <t>类错合畸形的矫形和功能治疗。</t>
    </r>
  </si>
  <si>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</si>
  <si>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</si>
  <si>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</si>
  <si>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</si>
  <si>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</si>
  <si>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</si>
  <si>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</si>
  <si>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</si>
  <si>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</si>
  <si>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</si>
  <si>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</si>
  <si>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r>
      <t>象限</t>
    </r>
    <r>
      <rPr>
        <sz val="10"/>
        <color theme="1"/>
        <rFont val="宋体"/>
        <charset val="134"/>
        <scheme val="minor"/>
      </rPr>
      <t>•</t>
    </r>
    <r>
      <rPr>
        <sz val="10"/>
        <color theme="1"/>
        <rFont val="宋体"/>
        <charset val="134"/>
        <scheme val="minor"/>
      </rPr>
      <t>疗程</t>
    </r>
  </si>
  <si>
    <r>
      <t>1.</t>
    </r>
    <r>
      <rPr>
        <sz val="10"/>
        <color theme="1"/>
        <rFont val="宋体"/>
        <charset val="134"/>
        <scheme val="minor"/>
      </rPr>
      <t>全口共</t>
    </r>
    <r>
      <rPr>
        <sz val="10"/>
        <color theme="1"/>
        <rFont val="宋体"/>
        <charset val="134"/>
        <scheme val="minor"/>
      </rPr>
      <t>4</t>
    </r>
    <r>
      <rPr>
        <sz val="10"/>
        <color theme="1"/>
        <rFont val="宋体"/>
        <charset val="134"/>
        <scheme val="minor"/>
      </rPr>
      <t>个象限。</t>
    </r>
    <r>
      <rPr>
        <sz val="10"/>
        <color theme="1"/>
        <rFont val="宋体"/>
        <charset val="134"/>
        <scheme val="minor"/>
      </rPr>
      <t xml:space="preserve">
2.</t>
    </r>
    <r>
      <rPr>
        <sz val="10"/>
        <color theme="1"/>
        <rFont val="宋体"/>
        <charset val="134"/>
        <scheme val="minor"/>
      </rPr>
      <t>累计价收费格超过全口价格，按照全口价格计价收费。</t>
    </r>
  </si>
  <si>
    <t>013105020210000</t>
  </si>
  <si>
    <t>口腔固定保持器安装费</t>
  </si>
  <si>
    <t>为需要正畸治疗后进行固定保持的患者安装固定保持器。</t>
  </si>
  <si>
    <t>所定价格涵盖准备、安装、调试、处理用物等步骤所需的人力资源和基本物质资源消耗。</t>
  </si>
  <si>
    <t>单颌</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</si>
  <si>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</si>
  <si>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</si>
  <si>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</si>
  <si>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</si>
  <si>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</si>
  <si>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</si>
  <si>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</si>
  <si>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</si>
  <si>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次</t>
  </si>
  <si>
    <r>
      <t>1.</t>
    </r>
    <r>
      <rPr>
        <sz val="10"/>
        <color theme="1"/>
        <rFont val="宋体"/>
        <charset val="134"/>
        <scheme val="minor"/>
      </rPr>
      <t>完成</t>
    </r>
    <r>
      <rPr>
        <sz val="10"/>
        <color theme="1"/>
        <rFont val="宋体"/>
        <charset val="134"/>
        <scheme val="minor"/>
      </rPr>
      <t>1</t>
    </r>
    <r>
      <rPr>
        <sz val="10"/>
        <color theme="1"/>
        <rFont val="宋体"/>
        <charset val="134"/>
        <scheme val="minor"/>
      </rPr>
      <t>个疗程计价收费</t>
    </r>
    <r>
      <rPr>
        <sz val="10"/>
        <color theme="1"/>
        <rFont val="宋体"/>
        <charset val="134"/>
        <scheme val="minor"/>
      </rPr>
      <t>1</t>
    </r>
    <r>
      <rPr>
        <sz val="10"/>
        <color theme="1"/>
        <rFont val="宋体"/>
        <charset val="134"/>
        <scheme val="minor"/>
      </rPr>
      <t>次；在本医疗机构中开展的矫治不得同时收取设计价收费。</t>
    </r>
    <r>
      <rPr>
        <sz val="10"/>
        <color theme="1"/>
        <rFont val="宋体"/>
        <charset val="134"/>
        <scheme val="minor"/>
      </rPr>
      <t xml:space="preserve">
2.</t>
    </r>
    <r>
      <rPr>
        <sz val="10"/>
        <color theme="1"/>
        <rFont val="宋体"/>
        <charset val="134"/>
        <scheme val="minor"/>
      </rPr>
      <t>不含放射检查费用。</t>
    </r>
  </si>
  <si>
    <t>G</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</si>
  <si>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</si>
  <si>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</si>
  <si>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</si>
  <si>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</si>
  <si>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</si>
  <si>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未定</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</si>
  <si>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</si>
  <si>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</si>
  <si>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</si>
  <si>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</si>
  <si>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</si>
  <si>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D</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</si>
  <si>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</si>
  <si>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</si>
  <si>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</si>
  <si>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</si>
  <si>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</si>
  <si>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</si>
  <si>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</si>
  <si>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</si>
  <si>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</si>
  <si>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</si>
  <si>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</si>
  <si>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</si>
  <si>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</si>
  <si>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</si>
  <si>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t>310510002-1</t>
  </si>
  <si>
    <t>牙体开髓引流费-儿童（加收）</t>
  </si>
  <si>
    <t>013105010030000</t>
  </si>
  <si>
    <t>牙髓失活费</t>
  </si>
  <si>
    <t>通过失活剂去除牙髓的活性。</t>
  </si>
  <si>
    <t>所定价格涵盖准备、开髓、放置失活剂、处理用物等步骤所需的人力资源和基本物质资源消耗。</t>
  </si>
  <si>
    <t>013105010030001</t>
  </si>
  <si>
    <t>310510003-1</t>
  </si>
  <si>
    <t>牙髓失活费-儿童（加收）</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</si>
  <si>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</si>
  <si>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</si>
  <si>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</si>
  <si>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</si>
  <si>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</si>
  <si>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</si>
  <si>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</si>
  <si>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</si>
  <si>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</si>
  <si>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r>
      <t>本项目所称“根管异常”指：中重度弯曲根管、C</t>
    </r>
    <r>
      <rPr>
        <sz val="10"/>
        <color theme="1"/>
        <rFont val="宋体"/>
        <charset val="134"/>
        <scheme val="minor"/>
      </rPr>
      <t>型根管、根管间交通枝等特殊根管。</t>
    </r>
  </si>
  <si>
    <t>013105010050001</t>
  </si>
  <si>
    <t>310510005-1</t>
  </si>
  <si>
    <t>根管预备费-儿童（加收）</t>
  </si>
  <si>
    <t>013105010050011</t>
  </si>
  <si>
    <t>310510005-2</t>
  </si>
  <si>
    <t>根管预备费-根管异常（加收）</t>
  </si>
  <si>
    <t>013105010060000</t>
  </si>
  <si>
    <t>根管冲洗费</t>
  </si>
  <si>
    <t>对根管进行冲洗消毒及感染控制。</t>
  </si>
  <si>
    <t>所定价格涵盖准备、冲洗、处理用物等步骤所需的人力资源和基本物质资源消耗。</t>
  </si>
  <si>
    <t>013105010060100</t>
  </si>
  <si>
    <t>310510006-1</t>
  </si>
  <si>
    <t>根管冲洗费-根管封药费（扩展）</t>
  </si>
  <si>
    <t>013105010070000</t>
  </si>
  <si>
    <t>根管充填费</t>
  </si>
  <si>
    <t>通过向根管内充填，封闭根管系统。</t>
  </si>
  <si>
    <t>所定价格涵盖准备、充填、处理用物，必要时加压充填等步骤所需的人力资源和基本物质资源消耗。</t>
  </si>
  <si>
    <t>013105010070001</t>
  </si>
  <si>
    <t>310510007-1</t>
  </si>
  <si>
    <t>根管充填费-儿童（加收）</t>
  </si>
  <si>
    <t>013105010070011</t>
  </si>
  <si>
    <t>310510007-2</t>
  </si>
  <si>
    <t>根管充填费-根管异常（加收）</t>
  </si>
  <si>
    <t>013105010070100</t>
  </si>
  <si>
    <t>310510007①</t>
  </si>
  <si>
    <t>根管充填费-乳牙根管充填费（扩展）</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</si>
  <si>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</si>
  <si>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</si>
  <si>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</si>
  <si>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</si>
  <si>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</si>
  <si>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</si>
  <si>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</si>
  <si>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</si>
  <si>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</si>
  <si>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t>310510010-1</t>
  </si>
  <si>
    <t>根管内异物取出费-根尖段异物取出（加收）</t>
  </si>
  <si>
    <t>013306020020000</t>
  </si>
  <si>
    <t>根尖诱导成形费</t>
  </si>
  <si>
    <t>诱导牙根继续发育或根尖封闭。</t>
  </si>
  <si>
    <t>所定价格涵盖手术计划、术区准备、消毒、开髓、去除、干燥、诱导、处理用物等步骤所需的人力资源和基本物质资源消耗。</t>
  </si>
  <si>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</si>
  <si>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</si>
  <si>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</si>
  <si>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</si>
  <si>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013306020030100</t>
  </si>
  <si>
    <t>330604003①</t>
  </si>
  <si>
    <t>根尖屏障手术费-髓腔穿孔修补费（扩展）</t>
  </si>
  <si>
    <t>013306020040000</t>
  </si>
  <si>
    <t>根尖手术费</t>
  </si>
  <si>
    <t>通过手术对根尖进行治疗。</t>
  </si>
  <si>
    <t>所定价格涵盖手术计划、术区准备、消毒、切开、翻瓣、切除、倒预备、倒充填、复位缝合、处理用物等步骤所需的人力资源和基本物质资源消耗。</t>
  </si>
  <si>
    <t>本项目所称“复杂根尖手术”指：根尖周病损累及邻近重要组织结构（上颌窦、颏孔、下颌神经管、切牙孔）、骨壁完整根尖定位困难的情况。</t>
  </si>
  <si>
    <t>013306020040011</t>
  </si>
  <si>
    <t>330604004-1</t>
  </si>
  <si>
    <t>根尖手术费-复杂根尖手术（加收）</t>
  </si>
  <si>
    <t>013105010100000</t>
  </si>
  <si>
    <t>活髓保存治疗费</t>
  </si>
  <si>
    <t>通过处理暴露牙髓清除感染，保存正常牙髓。</t>
  </si>
  <si>
    <t>所定价格涵盖准备、去除、冲洗、盖髓、处理用物等步骤所需的人力资源和基本物质资源消耗。</t>
  </si>
  <si>
    <t>013105010100001</t>
  </si>
  <si>
    <t>310510011-1</t>
  </si>
  <si>
    <t>活髓保存治疗费-间接盖髓收取</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</si>
  <si>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</si>
  <si>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</si>
  <si>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</si>
  <si>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</si>
  <si>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</si>
  <si>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t>310510013-1</t>
  </si>
  <si>
    <t>牙髓再生治疗费-自体血支架制备（加收）</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</si>
  <si>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</si>
  <si>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</si>
  <si>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</si>
  <si>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</si>
  <si>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r>
      <t>本项目所称“牙体大面积缺损”指：累及2</t>
    </r>
    <r>
      <rPr>
        <sz val="10"/>
        <color theme="1"/>
        <rFont val="宋体"/>
        <charset val="134"/>
        <scheme val="minor"/>
      </rPr>
      <t>个及以上牙面的情况。</t>
    </r>
  </si>
  <si>
    <t>013105010120001</t>
  </si>
  <si>
    <t>310511001-1</t>
  </si>
  <si>
    <t>牙体缺损直接粘接修复费-儿童（加收）</t>
  </si>
  <si>
    <t>013105010120011</t>
  </si>
  <si>
    <t>310511001-2</t>
  </si>
  <si>
    <t>牙体缺损直接粘接修复费-牙体大面积缺损（加收）</t>
  </si>
  <si>
    <t>013105010120012</t>
  </si>
  <si>
    <t>310511001-3</t>
  </si>
  <si>
    <t>牙体缺损直接粘接修复费-暂封（减收）</t>
  </si>
  <si>
    <t>013105010120013</t>
  </si>
  <si>
    <t>310511001-4</t>
  </si>
  <si>
    <t>牙体缺损直接粘接修复费-银汞合金充填（减收）</t>
  </si>
  <si>
    <t>013105010130000</t>
  </si>
  <si>
    <t>前牙形态修复费</t>
  </si>
  <si>
    <t>对牙齿美观区域进行形态、颜色、功能的修复。</t>
  </si>
  <si>
    <t>所定价格涵盖准备、美学设计、比色、窝洞制备、分层堆塑恢复牙齿颜色外形、调■、磨光、抛光、处理用物等步骤所需的人力资源和基本物质资源消耗。</t>
  </si>
  <si>
    <t>自主定价</t>
  </si>
  <si>
    <t>013105010130001</t>
  </si>
  <si>
    <t>310511002-1</t>
  </si>
  <si>
    <t>前牙形态修复费-舌腭面形态辅助修复（加收）</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</si>
  <si>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</si>
  <si>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</si>
  <si>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</si>
  <si>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</si>
  <si>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</si>
  <si>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</si>
  <si>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</si>
  <si>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</si>
  <si>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</si>
  <si>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</si>
  <si>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</si>
  <si>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</si>
  <si>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</si>
  <si>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</si>
  <si>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</si>
  <si>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</si>
  <si>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r>
      <t>1.</t>
    </r>
    <r>
      <rPr>
        <sz val="10"/>
        <color theme="1"/>
        <rFont val="宋体"/>
        <charset val="134"/>
        <scheme val="minor"/>
      </rPr>
      <t>美容整形常用项目。</t>
    </r>
    <r>
      <rPr>
        <sz val="10"/>
        <color theme="1"/>
        <rFont val="宋体"/>
        <charset val="134"/>
        <scheme val="minor"/>
      </rPr>
      <t xml:space="preserve">
2.</t>
    </r>
    <r>
      <rPr>
        <sz val="10"/>
        <color theme="1"/>
        <rFont val="宋体"/>
        <charset val="134"/>
        <scheme val="minor"/>
      </rPr>
      <t>单次漂白费用不能超过</t>
    </r>
    <r>
      <rPr>
        <sz val="10"/>
        <color theme="1"/>
        <rFont val="宋体"/>
        <charset val="134"/>
        <scheme val="minor"/>
      </rPr>
      <t>“</t>
    </r>
    <r>
      <rPr>
        <sz val="10"/>
        <color theme="1"/>
        <rFont val="宋体"/>
        <charset val="134"/>
        <scheme val="minor"/>
      </rPr>
      <t>全口牙齿漂白费</t>
    </r>
    <r>
      <rPr>
        <sz val="10"/>
        <color theme="1"/>
        <rFont val="宋体"/>
        <charset val="134"/>
        <scheme val="minor"/>
      </rPr>
      <t>”</t>
    </r>
    <r>
      <rPr>
        <sz val="10"/>
        <color theme="1"/>
        <rFont val="宋体"/>
        <charset val="134"/>
        <scheme val="minor"/>
      </rPr>
      <t>费用。</t>
    </r>
  </si>
  <si>
    <t>013105010170100</t>
  </si>
  <si>
    <t>310511006①</t>
  </si>
  <si>
    <t>牙齿内漂白费-牙脱色费（扩展）</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</si>
  <si>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</si>
  <si>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</si>
  <si>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</si>
  <si>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</si>
  <si>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美容整形常用项目。</t>
  </si>
  <si>
    <t>013105010180100</t>
  </si>
  <si>
    <t>310511007①</t>
  </si>
  <si>
    <t>全口牙齿漂白费-牙列套漂白费（扩展）</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</si>
  <si>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</si>
  <si>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</si>
  <si>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</si>
  <si>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</si>
  <si>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</si>
  <si>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</si>
  <si>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</si>
  <si>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</si>
  <si>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本项目所称“复杂牙拔除”指：正常位牙齿因解剖变异、死髓或牙体治疗后其脆性增加、局部慢性炎症刺激使牙槽骨发生致密性改变、牙骨间骨性结合的情况。</t>
  </si>
  <si>
    <t>013306020050011</t>
  </si>
  <si>
    <t>330604005-1</t>
  </si>
  <si>
    <t>牙拔除费-复杂牙拔除（加收）</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</si>
  <si>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</si>
  <si>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</si>
  <si>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</si>
  <si>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</si>
  <si>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本项目所称“复杂阻生牙拔除”指：被牙龈覆盖的各类阻生牙、完全埋藏颌骨内的各类阻生牙及多生牙的情况。</t>
  </si>
  <si>
    <t>013306020060011</t>
  </si>
  <si>
    <t>330604006-1</t>
  </si>
  <si>
    <t>阻生牙拔除费-复杂阻生牙拔除（加收）</t>
  </si>
  <si>
    <t>013306020060100</t>
  </si>
  <si>
    <t>330604006①</t>
  </si>
  <si>
    <t>阻生牙拔除费-多生牙拔除费（扩展）</t>
  </si>
  <si>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</si>
  <si>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</si>
  <si>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</si>
  <si>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</si>
  <si>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013306020070011</t>
  </si>
  <si>
    <t>330604007-1</t>
  </si>
  <si>
    <t>阻生牙开窗助萌费-骨阻生开窗助萌（加收）</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</si>
  <si>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</si>
  <si>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</si>
  <si>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</si>
  <si>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</si>
  <si>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</si>
  <si>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</si>
  <si>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</si>
  <si>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</si>
  <si>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</si>
  <si>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</si>
  <si>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</si>
  <si>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</si>
  <si>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</si>
  <si>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</si>
  <si>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</si>
  <si>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</si>
  <si>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</si>
  <si>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</si>
  <si>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</si>
  <si>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</si>
  <si>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</si>
  <si>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</si>
  <si>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013306020120100</t>
  </si>
  <si>
    <t>330604012①</t>
  </si>
  <si>
    <t>牙移植费-牙再植费（扩展）</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</si>
  <si>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</si>
  <si>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</si>
  <si>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</si>
  <si>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</si>
  <si>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</si>
  <si>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013306020130011</t>
  </si>
  <si>
    <t>330604013-1</t>
  </si>
  <si>
    <t>口腔良性肿物切除费-软组织缺损修复（加收）</t>
  </si>
  <si>
    <t>013306020140000</t>
  </si>
  <si>
    <t>口腔系带修整费</t>
  </si>
  <si>
    <t>通过手术调整口腔系带。</t>
  </si>
  <si>
    <t>所定价格涵盖手术计划、术区准备、消毒、切开、修整、缝合、处理用物等步骤所需的人力资源和基本物质资源消耗。</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</si>
  <si>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</si>
  <si>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</si>
  <si>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</si>
  <si>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</si>
  <si>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013306020160000</t>
  </si>
  <si>
    <t>颌骨病变刮切费（颌面部）</t>
  </si>
  <si>
    <t>口外入路治疗颌骨内的良性病变。</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</si>
  <si>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</si>
  <si>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</si>
  <si>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</si>
  <si>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</si>
  <si>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013306020180000</t>
  </si>
  <si>
    <t>口腔牵引钉植入费</t>
  </si>
  <si>
    <t>将牵引钉植入颌骨。</t>
  </si>
  <si>
    <r>
      <t>本项目所称</t>
    </r>
    <r>
      <rPr>
        <sz val="10"/>
        <color theme="1"/>
        <rFont val="宋体"/>
        <charset val="134"/>
        <scheme val="minor"/>
      </rPr>
      <t>“</t>
    </r>
    <r>
      <rPr>
        <sz val="10"/>
        <color theme="1"/>
        <rFont val="宋体"/>
        <charset val="134"/>
        <scheme val="minor"/>
      </rPr>
      <t>次</t>
    </r>
    <r>
      <rPr>
        <sz val="10"/>
        <color theme="1"/>
        <rFont val="宋体"/>
        <charset val="134"/>
        <scheme val="minor"/>
      </rPr>
      <t>”</t>
    </r>
    <r>
      <rPr>
        <sz val="10"/>
        <color theme="1"/>
        <rFont val="宋体"/>
        <charset val="134"/>
        <scheme val="minor"/>
      </rPr>
      <t>：以</t>
    </r>
    <r>
      <rPr>
        <sz val="10"/>
        <color theme="1"/>
        <rFont val="宋体"/>
        <charset val="134"/>
        <scheme val="minor"/>
      </rPr>
      <t>3</t>
    </r>
    <r>
      <rPr>
        <sz val="10"/>
        <color theme="1"/>
        <rFont val="宋体"/>
        <charset val="134"/>
        <scheme val="minor"/>
      </rPr>
      <t>枚牵引钉为基础收费，每增加</t>
    </r>
    <r>
      <rPr>
        <sz val="10"/>
        <color theme="1"/>
        <rFont val="宋体"/>
        <charset val="134"/>
        <scheme val="minor"/>
      </rPr>
      <t>1</t>
    </r>
    <r>
      <rPr>
        <sz val="10"/>
        <color theme="1"/>
        <rFont val="宋体"/>
        <charset val="134"/>
        <scheme val="minor"/>
      </rPr>
      <t>枚加收，以</t>
    </r>
    <r>
      <rPr>
        <sz val="10"/>
        <color theme="1"/>
        <rFont val="宋体"/>
        <charset val="134"/>
        <scheme val="minor"/>
      </rPr>
      <t>10</t>
    </r>
    <r>
      <rPr>
        <sz val="10"/>
        <color theme="1"/>
        <rFont val="宋体"/>
        <charset val="134"/>
        <scheme val="minor"/>
      </rPr>
      <t>枚牵引钉费用封顶。</t>
    </r>
  </si>
  <si>
    <t>013306020190000</t>
  </si>
  <si>
    <t>口腔牵引钉取出费</t>
  </si>
  <si>
    <t>将植入的牵引钉取出。</t>
  </si>
  <si>
    <t>所定价格涵盖手术计划、术区准备、消毒、拆除、缝合、处理用物等步骤所需的人力资源和基本物质资源消耗。</t>
  </si>
  <si>
    <t>013306020200000</t>
  </si>
  <si>
    <t>口腔骨突修整费</t>
  </si>
  <si>
    <t>修整骨尖、骨嵴或骨隆突。</t>
  </si>
  <si>
    <t>所定价格涵盖手术计划、术区准备、消毒、切开、去骨、打磨、冲洗、缝合、处理用物等步骤所需的人力资源和基本物质资源消耗。</t>
  </si>
  <si>
    <t>本项目所称“复杂骨突”指：一侧上颌结节、下颌舌侧隆突修整、腭部隆突的情况。</t>
  </si>
  <si>
    <t>013306020200011</t>
  </si>
  <si>
    <t>330604021-1</t>
  </si>
  <si>
    <t>口腔骨突修整费-复杂骨突（加收）</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</si>
  <si>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</si>
  <si>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</si>
  <si>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</si>
  <si>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</si>
  <si>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</si>
  <si>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t>310511009-1</t>
  </si>
  <si>
    <t>颌间结扎费-儿童（加收）</t>
  </si>
  <si>
    <t>013105010210000</t>
  </si>
  <si>
    <t>颌间结扎拆除费</t>
  </si>
  <si>
    <t>拆除颌间结扎装置。</t>
  </si>
  <si>
    <t>013105010210001</t>
  </si>
  <si>
    <t>310511010-1</t>
  </si>
  <si>
    <t>颌间结扎拆除费-儿童（加收）</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</si>
  <si>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</si>
  <si>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</si>
  <si>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</si>
  <si>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</si>
  <si>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013306020220000</t>
  </si>
  <si>
    <t>脓肿切开引流费（口内）</t>
  </si>
  <si>
    <t>切开口内浅表脓肿引流。</t>
  </si>
  <si>
    <t>所定价格涵盖手术计划、术区准备、消毒、切开、引流、冲洗、处理用物等步骤所需的人力资源和基本物质资源消耗。</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</si>
  <si>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</si>
  <si>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</si>
  <si>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</si>
  <si>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</si>
  <si>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</si>
  <si>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</si>
  <si>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</si>
  <si>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</si>
  <si>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</si>
  <si>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</si>
  <si>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</si>
  <si>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</si>
  <si>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</si>
  <si>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013306020240011</t>
  </si>
  <si>
    <t>330604029-1</t>
  </si>
  <si>
    <t>下牙槽神经探查解剖费-下牙槽神经移位（加收）</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</si>
  <si>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</si>
  <si>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</si>
  <si>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</si>
  <si>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</si>
  <si>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单侧</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</si>
  <si>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</si>
  <si>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</si>
  <si>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</si>
  <si>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</si>
  <si>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</si>
  <si>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</si>
  <si>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</si>
  <si>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</si>
  <si>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</si>
  <si>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</si>
  <si>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</si>
  <si>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</si>
  <si>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</si>
  <si>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</si>
  <si>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</si>
  <si>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</si>
  <si>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</si>
  <si>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r>
      <t>本项目所称“复杂修复体固定修复”指：II</t>
    </r>
    <r>
      <rPr>
        <sz val="10"/>
        <color theme="1"/>
        <rFont val="宋体"/>
        <charset val="134"/>
        <scheme val="minor"/>
      </rPr>
      <t>度及以上深覆牙合、中重度异色牙、固定修复牙位</t>
    </r>
    <r>
      <rPr>
        <sz val="10"/>
        <color theme="1"/>
        <rFont val="宋体"/>
        <charset val="134"/>
        <scheme val="minor"/>
      </rPr>
      <t>4</t>
    </r>
    <r>
      <rPr>
        <sz val="10"/>
        <color theme="1"/>
        <rFont val="宋体"/>
        <charset val="134"/>
        <scheme val="minor"/>
      </rPr>
      <t>颗及以上、牙槽骨重度吸收（大于根长</t>
    </r>
    <r>
      <rPr>
        <sz val="10"/>
        <color theme="1"/>
        <rFont val="宋体"/>
        <charset val="134"/>
        <scheme val="minor"/>
      </rPr>
      <t>1/3</t>
    </r>
    <r>
      <rPr>
        <sz val="10"/>
        <color theme="1"/>
        <rFont val="宋体"/>
        <charset val="134"/>
        <scheme val="minor"/>
      </rPr>
      <t>）、伴颞下颌关节病、冠短（至少一面低于</t>
    </r>
    <r>
      <rPr>
        <sz val="10"/>
        <color theme="1"/>
        <rFont val="宋体"/>
        <charset val="134"/>
        <scheme val="minor"/>
      </rPr>
      <t>5mm</t>
    </r>
    <r>
      <rPr>
        <sz val="10"/>
        <color theme="1"/>
        <rFont val="宋体"/>
        <charset val="134"/>
        <scheme val="minor"/>
      </rPr>
      <t>）的情况。</t>
    </r>
  </si>
  <si>
    <t>013105170060001</t>
  </si>
  <si>
    <t>310511014-1</t>
  </si>
  <si>
    <t>修复体固定修复费-即刻修复（加收）</t>
  </si>
  <si>
    <t>013105170060011</t>
  </si>
  <si>
    <t>修复体固定修复费-复杂修复体固定修复（加收）</t>
  </si>
  <si>
    <t>013105170070000</t>
  </si>
  <si>
    <t>桩核修复费</t>
  </si>
  <si>
    <t>通过桩核修复牙体缺损。</t>
  </si>
  <si>
    <t>所定价格涵盖准备、预备、清理、预备、试戴、消毒、塑核或粘固、桩核修整、处理用物等步骤所需的人力资源和基本物质资源消耗。</t>
  </si>
  <si>
    <t>013105170070001</t>
  </si>
  <si>
    <t>310511015-1</t>
  </si>
  <si>
    <t>桩核修复费-一体化纤维桩核（加收）</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</si>
  <si>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</si>
  <si>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</si>
  <si>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</si>
  <si>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</si>
  <si>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</si>
  <si>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t>310511016-1</t>
  </si>
  <si>
    <t>附着体修复费-套筒冠修复费（扩展）</t>
  </si>
  <si>
    <t>013105170090000</t>
  </si>
  <si>
    <t>全口义齿修复费</t>
  </si>
  <si>
    <t>通过全口义齿修复牙列缺失。</t>
  </si>
  <si>
    <t>所定价格涵盖准备、取印模、制备、确定颌位关系、试排牙蜡型、试戴、调改、处理用物等步骤所需的人力资源和基本物质资源消耗。</t>
  </si>
  <si>
    <r>
      <t>本项目所称“复杂全口义齿修复”指：牙槽骨重度吸收（II-IV</t>
    </r>
    <r>
      <rPr>
        <sz val="10"/>
        <color theme="1"/>
        <rFont val="宋体"/>
        <charset val="134"/>
        <scheme val="minor"/>
      </rPr>
      <t>级）、伴颞下颌关节病、覆盖义齿的情况。</t>
    </r>
  </si>
  <si>
    <t>013105170090001</t>
  </si>
  <si>
    <t>310511017-1</t>
  </si>
  <si>
    <t>全口义齿修复费-复杂全口义齿修复（加收）</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</si>
  <si>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</si>
  <si>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</si>
  <si>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</si>
  <si>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</si>
  <si>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</si>
  <si>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</si>
  <si>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</si>
  <si>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</si>
  <si>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</si>
  <si>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r>
      <t>1.</t>
    </r>
    <r>
      <rPr>
        <sz val="10"/>
        <color theme="1"/>
        <rFont val="宋体"/>
        <charset val="134"/>
        <scheme val="minor"/>
      </rPr>
      <t>本项目所称</t>
    </r>
    <r>
      <rPr>
        <sz val="10"/>
        <color theme="1"/>
        <rFont val="宋体"/>
        <charset val="134"/>
        <scheme val="minor"/>
      </rPr>
      <t>“</t>
    </r>
    <r>
      <rPr>
        <sz val="10"/>
        <color theme="1"/>
        <rFont val="宋体"/>
        <charset val="134"/>
        <scheme val="minor"/>
      </rPr>
      <t>复杂铸造支架可摘局部义齿修复</t>
    </r>
    <r>
      <rPr>
        <sz val="10"/>
        <color theme="1"/>
        <rFont val="宋体"/>
        <charset val="134"/>
        <scheme val="minor"/>
      </rPr>
      <t>”</t>
    </r>
    <r>
      <rPr>
        <sz val="10"/>
        <color theme="1"/>
        <rFont val="宋体"/>
        <charset val="134"/>
        <scheme val="minor"/>
      </rPr>
      <t>指：单颌缺失牙</t>
    </r>
    <r>
      <rPr>
        <sz val="10"/>
        <color theme="1"/>
        <rFont val="宋体"/>
        <charset val="134"/>
        <scheme val="minor"/>
      </rPr>
      <t>10</t>
    </r>
    <r>
      <rPr>
        <sz val="10"/>
        <color theme="1"/>
        <rFont val="宋体"/>
        <charset val="134"/>
        <scheme val="minor"/>
      </rPr>
      <t>颗及以上、牙槽骨重度吸收（</t>
    </r>
    <r>
      <rPr>
        <sz val="10"/>
        <color theme="1"/>
        <rFont val="宋体"/>
        <charset val="134"/>
        <scheme val="minor"/>
      </rPr>
      <t>II-IV</t>
    </r>
    <r>
      <rPr>
        <sz val="10"/>
        <color theme="1"/>
        <rFont val="宋体"/>
        <charset val="134"/>
        <scheme val="minor"/>
      </rPr>
      <t>级）、</t>
    </r>
    <r>
      <rPr>
        <sz val="10"/>
        <color theme="1"/>
        <rFont val="宋体"/>
        <charset val="134"/>
        <scheme val="minor"/>
      </rPr>
      <t>II</t>
    </r>
    <r>
      <rPr>
        <sz val="10"/>
        <color theme="1"/>
        <rFont val="宋体"/>
        <charset val="134"/>
        <scheme val="minor"/>
      </rPr>
      <t>度及以上深覆合、余留牙存在中重度牙周病（牙槽骨吸收大于</t>
    </r>
    <r>
      <rPr>
        <sz val="10"/>
        <color theme="1"/>
        <rFont val="宋体"/>
        <charset val="134"/>
        <scheme val="minor"/>
      </rPr>
      <t>1/3</t>
    </r>
    <r>
      <rPr>
        <sz val="10"/>
        <color theme="1"/>
        <rFont val="宋体"/>
        <charset val="134"/>
        <scheme val="minor"/>
      </rPr>
      <t>的牙齿数目占一半以上）、关节盘移位或骨关节病、牙周夹板的情况。</t>
    </r>
    <r>
      <rPr>
        <sz val="10"/>
        <color theme="1"/>
        <rFont val="宋体"/>
        <charset val="134"/>
        <scheme val="minor"/>
      </rPr>
      <t xml:space="preserve">
2.</t>
    </r>
    <r>
      <rPr>
        <sz val="10"/>
        <color theme="1"/>
        <rFont val="宋体"/>
        <charset val="134"/>
        <scheme val="minor"/>
      </rPr>
      <t>附加牙合垫或牙周夹板按牙位计价收费。</t>
    </r>
  </si>
  <si>
    <t>013105170110001</t>
  </si>
  <si>
    <t>310511019-1</t>
  </si>
  <si>
    <t>铸造支架可摘局部义齿修复费-复杂铸造支架可摘局部义齿修复（加收）</t>
  </si>
  <si>
    <t>013105170120000</t>
  </si>
  <si>
    <t>颌骨/腭部缺损赝复体修复费（常规）</t>
  </si>
  <si>
    <r>
      <t>通过赝复体修复颌骨</t>
    </r>
    <r>
      <rPr>
        <sz val="10"/>
        <color theme="1"/>
        <rFont val="宋体"/>
        <charset val="134"/>
        <scheme val="minor"/>
      </rPr>
      <t>/</t>
    </r>
    <r>
      <rPr>
        <sz val="10"/>
        <color theme="1"/>
        <rFont val="宋体"/>
        <charset val="134"/>
        <scheme val="minor"/>
      </rPr>
      <t>软腭缺损。</t>
    </r>
  </si>
  <si>
    <t>所定价格涵盖准备、预备、取印模、制备、试戴、取颌位记录、调改、处理用物等步骤所需的人力资源和基本物质资源消耗。</t>
  </si>
  <si>
    <t>每件</t>
  </si>
  <si>
    <t>013105170130000</t>
  </si>
  <si>
    <t>颌骨/腭部缺损赝复体修复费（复杂）</t>
  </si>
  <si>
    <r>
      <t>通过赝复体修复复杂情况的颌骨</t>
    </r>
    <r>
      <rPr>
        <sz val="10"/>
        <color theme="1"/>
        <rFont val="宋体"/>
        <charset val="134"/>
        <scheme val="minor"/>
      </rPr>
      <t>/</t>
    </r>
    <r>
      <rPr>
        <sz val="10"/>
        <color theme="1"/>
        <rFont val="宋体"/>
        <charset val="134"/>
        <scheme val="minor"/>
      </rPr>
      <t>软腭缺损。</t>
    </r>
  </si>
  <si>
    <t>所定价格涵盖准备、预备、取印模、制备、试戴、取颌位记录、试戴、调改、处理用物等步骤所需的人力资源和基本物质资源消耗。</t>
  </si>
  <si>
    <r>
      <t>本项目所称“复杂”指：口鼻腔穿通、下颌骨连续性丧失、单颌缺失</t>
    </r>
    <r>
      <rPr>
        <sz val="10"/>
        <color theme="1"/>
        <rFont val="宋体"/>
        <charset val="134"/>
        <scheme val="minor"/>
      </rPr>
      <t>10</t>
    </r>
    <r>
      <rPr>
        <sz val="10"/>
        <color theme="1"/>
        <rFont val="宋体"/>
        <charset val="134"/>
        <scheme val="minor"/>
      </rPr>
      <t>颗牙及以上、伴软腭缺损、伴面部缺损、下颌带翼导板、腭护板加辅助放疗装置、全上颌缺失修复的情况。</t>
    </r>
  </si>
  <si>
    <t>013105170140000</t>
  </si>
  <si>
    <t>面部缺损赝复体修复费</t>
  </si>
  <si>
    <t>通过赝复体修复面部缺损。</t>
  </si>
  <si>
    <t>所定价格涵盖准备、印模、制备、个性化比色、试戴、个性化上色、调改、处理用物等步骤所需的人力资源和基本物质资源消耗。</t>
  </si>
  <si>
    <r>
      <t>如面部缺损涉及多个器官，如眼、耳、鼻缺损，</t>
    </r>
    <r>
      <rPr>
        <sz val="10"/>
        <color theme="1"/>
        <rFont val="宋体"/>
        <charset val="134"/>
        <scheme val="minor"/>
      </rPr>
      <t xml:space="preserve"> </t>
    </r>
    <r>
      <rPr>
        <sz val="10"/>
        <color theme="1"/>
        <rFont val="宋体"/>
        <charset val="134"/>
        <scheme val="minor"/>
      </rPr>
      <t>每增加1个器官，按件叠加计价收费。</t>
    </r>
  </si>
  <si>
    <t>013105010230000</t>
  </si>
  <si>
    <t>咬合板治疗费</t>
  </si>
  <si>
    <t>通过戴入咬合板调整咬合关系。</t>
  </si>
  <si>
    <t>所定价格涵盖准备、取印模、制备、试戴、调改、处理用物等步骤所需的人力资源和基本物质资源消耗。</t>
  </si>
  <si>
    <t>013105010230001</t>
  </si>
  <si>
    <t>310511023-1</t>
  </si>
  <si>
    <t>咬合板治疗费-减材/增材咬合板（加收）</t>
  </si>
  <si>
    <t>013105010230002</t>
  </si>
  <si>
    <t>310511023-2</t>
  </si>
  <si>
    <t>咬合板治疗费-弹性咬合板（减收）</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</si>
  <si>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</si>
  <si>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</si>
  <si>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</si>
  <si>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</si>
  <si>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</si>
  <si>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</si>
  <si>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</si>
  <si>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</si>
  <si>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</si>
  <si>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r>
      <t>1.</t>
    </r>
    <r>
      <rPr>
        <sz val="10"/>
        <color theme="1"/>
        <rFont val="宋体"/>
        <charset val="134"/>
        <scheme val="minor"/>
      </rPr>
      <t>修理卡环和基托按涉及牙位计价收费。</t>
    </r>
    <r>
      <rPr>
        <sz val="10"/>
        <color theme="1"/>
        <rFont val="宋体"/>
        <charset val="134"/>
        <scheme val="minor"/>
      </rPr>
      <t xml:space="preserve">
2.</t>
    </r>
    <r>
      <rPr>
        <sz val="10"/>
        <color theme="1"/>
        <rFont val="宋体"/>
        <charset val="134"/>
        <scheme val="minor"/>
      </rPr>
      <t>此项适用于非保修保质期内的修复体维护。</t>
    </r>
  </si>
  <si>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</si>
  <si>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</si>
  <si>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</si>
  <si>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</si>
  <si>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</si>
  <si>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</si>
  <si>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</si>
  <si>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</si>
  <si>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r>
      <t>不与</t>
    </r>
    <r>
      <rPr>
        <sz val="10"/>
        <color theme="1"/>
        <rFont val="宋体"/>
        <charset val="134"/>
        <scheme val="minor"/>
      </rPr>
      <t>“</t>
    </r>
    <r>
      <rPr>
        <sz val="10"/>
        <color theme="1"/>
        <rFont val="宋体"/>
        <charset val="134"/>
        <scheme val="minor"/>
      </rPr>
      <t>全口牙周系统检查费</t>
    </r>
    <r>
      <rPr>
        <sz val="10"/>
        <color theme="1"/>
        <rFont val="宋体"/>
        <charset val="134"/>
        <scheme val="minor"/>
      </rPr>
      <t>”</t>
    </r>
    <r>
      <rPr>
        <sz val="10"/>
        <color theme="1"/>
        <rFont val="宋体"/>
        <charset val="134"/>
        <scheme val="minor"/>
      </rPr>
      <t>同时收取。</t>
    </r>
  </si>
  <si>
    <t>012406000050000</t>
  </si>
  <si>
    <t>牙周指数检查费</t>
  </si>
  <si>
    <t>检查并记录菌斑指数、出血指数、松动度、根分叉病变。</t>
  </si>
  <si>
    <t>所定价格涵盖准备、检查、判读、记录、处理用物等步骤所需的人力资源和基本物质资源消耗。</t>
  </si>
  <si>
    <t>项</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</si>
  <si>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</si>
  <si>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</si>
  <si>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</si>
  <si>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</si>
  <si>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</si>
  <si>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</si>
  <si>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</si>
  <si>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</si>
  <si>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</si>
  <si>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t>310512003①</t>
  </si>
  <si>
    <t>牙周塞治费-口腔局部止血费（扩展）</t>
  </si>
  <si>
    <t>013105010260000</t>
  </si>
  <si>
    <t>龈上洁治费</t>
  </si>
  <si>
    <t>通过各种方式清除牙龈缘以上的菌斑、牙石及其他沉积物。</t>
  </si>
  <si>
    <t>所定价格涵盖准备、洁治、处理用物，必要时上药等步骤所需的人力资源和基本物质资源消耗。</t>
  </si>
  <si>
    <t>同一治疗部位不与“牙周冲洗上药费”同时收取。</t>
  </si>
  <si>
    <t>013105010260001</t>
  </si>
  <si>
    <t>310512004-1</t>
  </si>
  <si>
    <t>龈上洁治费-种植牙洁治（加收）</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</si>
  <si>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</si>
  <si>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</si>
  <si>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</si>
  <si>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</si>
  <si>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</si>
  <si>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</si>
  <si>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</si>
  <si>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r>
      <t>所定价格涵盖准备、对牙面</t>
    </r>
    <r>
      <rPr>
        <sz val="10"/>
        <rFont val="宋体"/>
        <charset val="134"/>
        <scheme val="minor"/>
      </rPr>
      <t>/</t>
    </r>
    <r>
      <rPr>
        <sz val="10"/>
        <rFont val="宋体"/>
        <charset val="134"/>
        <scheme val="minor"/>
      </rPr>
      <t>根面喷砂、处理用物等步骤所需的人力资源和基本物质资源消耗。</t>
    </r>
  </si>
  <si>
    <t>013105010290000</t>
  </si>
  <si>
    <t>龈下刮治费</t>
  </si>
  <si>
    <t>通过各种方式去除龈下牙石、菌斑。</t>
  </si>
  <si>
    <t>所定价格涵盖准备、探查、刮治、处理用物等步骤所需的人力资源和基本物质资源消耗。</t>
  </si>
  <si>
    <t>013105010290001</t>
  </si>
  <si>
    <t>310512007-1</t>
  </si>
  <si>
    <t>龈下刮治费-种植体龈下刮治（加收）</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</si>
  <si>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</si>
  <si>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</si>
  <si>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</si>
  <si>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</si>
  <si>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013105010300000</t>
  </si>
  <si>
    <t>松牙固定费</t>
  </si>
  <si>
    <t>通过各种方式对松动牙齿进行固定。</t>
  </si>
  <si>
    <t>所定价格涵盖准备、检查、固定、咬合检查、调整、处理用物等步骤所需的人力资源和基本物质资源消耗。</t>
  </si>
  <si>
    <t>013105010300100</t>
  </si>
  <si>
    <t>310512008①</t>
  </si>
  <si>
    <t>松牙固定费-外伤牙固定费（扩展）</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</si>
  <si>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</si>
  <si>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</si>
  <si>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</si>
  <si>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</si>
  <si>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</si>
  <si>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</si>
  <si>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</si>
  <si>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</si>
  <si>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本项目所称“复杂牙周翻瓣”指：根向或冠向复位切口、远中楔形切除、根分叉病变的情况。</t>
  </si>
  <si>
    <t>013306020280011</t>
  </si>
  <si>
    <t>330604033-1</t>
  </si>
  <si>
    <t>牙周翻瓣费-复杂牙周翻瓣（加收）</t>
  </si>
  <si>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</si>
  <si>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</si>
  <si>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</si>
  <si>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</si>
  <si>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013306020290100</t>
  </si>
  <si>
    <t>330604037①</t>
  </si>
  <si>
    <t>牙龈成形费-龈瘤切除费（扩展）</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</si>
  <si>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</si>
  <si>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</si>
  <si>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</si>
  <si>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</si>
  <si>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013306020300100</t>
  </si>
  <si>
    <t>330604040①</t>
  </si>
  <si>
    <t>游离龈移植费-上皮下结缔组织移植费（扩展）</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</si>
  <si>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</si>
  <si>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</si>
  <si>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</si>
  <si>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</si>
  <si>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013306020320000</t>
  </si>
  <si>
    <t>牙周纤维环状切断费</t>
  </si>
  <si>
    <t>通过手术切断牙周纤维。</t>
  </si>
  <si>
    <t>所定价格涵盖手术计划、术区准备、消毒、切断、止血、塞治、处理用物等步骤所需的人力资源和基本物质资源消耗。</t>
  </si>
  <si>
    <t>013306020330000</t>
  </si>
  <si>
    <t>皮质骨切开费</t>
  </si>
  <si>
    <t>通过手术切开牙槽骨唇侧皮质骨板。</t>
  </si>
  <si>
    <t>所定价格涵盖手术计划、术区准备、消毒、切开、复位、止血、缝合、处理用物等步骤所需的人力资源和基本物质资源消耗。</t>
  </si>
  <si>
    <t>013306020330011</t>
  </si>
  <si>
    <t>330604043-1</t>
  </si>
  <si>
    <t>皮质骨切开费-舌侧（加收）</t>
  </si>
  <si>
    <t>013105010320000</t>
  </si>
  <si>
    <t>调■治疗费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</si>
  <si>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</si>
  <si>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</si>
  <si>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</si>
  <si>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</si>
  <si>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</si>
  <si>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</si>
  <si>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</si>
  <si>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单次检查20元封顶。</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</si>
  <si>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</si>
  <si>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</si>
  <si>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</si>
  <si>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</si>
  <si>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</si>
  <si>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</si>
  <si>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</si>
  <si>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</si>
  <si>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</si>
  <si>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</si>
  <si>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</si>
  <si>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</si>
  <si>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</si>
  <si>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</si>
  <si>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</si>
  <si>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r>
      <t>腺体</t>
    </r>
    <r>
      <rPr>
        <sz val="10"/>
        <color indexed="8"/>
        <rFont val="宋体"/>
        <charset val="134"/>
      </rPr>
      <t>•</t>
    </r>
    <r>
      <rPr>
        <sz val="10"/>
        <color theme="1"/>
        <rFont val="宋体"/>
        <charset val="134"/>
        <scheme val="minor"/>
      </rPr>
      <t>单侧</t>
    </r>
  </si>
  <si>
    <r>
      <t>1.</t>
    </r>
    <r>
      <rPr>
        <sz val="10"/>
        <color theme="1"/>
        <rFont val="宋体"/>
        <charset val="134"/>
        <scheme val="minor"/>
      </rPr>
      <t>唾液腺的非药物性灌注，按此项目收费。</t>
    </r>
    <r>
      <rPr>
        <sz val="10"/>
        <color theme="1"/>
        <rFont val="宋体"/>
        <charset val="134"/>
        <scheme val="minor"/>
      </rPr>
      <t xml:space="preserve">
2.</t>
    </r>
    <r>
      <rPr>
        <sz val="10"/>
        <color theme="1"/>
        <rFont val="宋体"/>
        <charset val="134"/>
        <scheme val="minor"/>
      </rPr>
      <t>本项目所称</t>
    </r>
    <r>
      <rPr>
        <sz val="10"/>
        <color theme="1"/>
        <rFont val="宋体"/>
        <charset val="134"/>
        <scheme val="minor"/>
      </rPr>
      <t>“</t>
    </r>
    <r>
      <rPr>
        <sz val="10"/>
        <color theme="1"/>
        <rFont val="宋体"/>
        <charset val="134"/>
        <scheme val="minor"/>
      </rPr>
      <t>腺体</t>
    </r>
    <r>
      <rPr>
        <sz val="10"/>
        <color theme="1"/>
        <rFont val="宋体"/>
        <charset val="134"/>
        <scheme val="minor"/>
      </rPr>
      <t>•</t>
    </r>
    <r>
      <rPr>
        <sz val="10"/>
        <color theme="1"/>
        <rFont val="宋体"/>
        <charset val="134"/>
        <scheme val="minor"/>
      </rPr>
      <t>单侧</t>
    </r>
    <r>
      <rPr>
        <sz val="10"/>
        <color theme="1"/>
        <rFont val="宋体"/>
        <charset val="134"/>
        <scheme val="minor"/>
      </rPr>
      <t>”</t>
    </r>
    <r>
      <rPr>
        <sz val="10"/>
        <color theme="1"/>
        <rFont val="宋体"/>
        <charset val="134"/>
        <scheme val="minor"/>
      </rPr>
      <t>指：口腔内每侧每腺体。单侧多个腺体或双侧单个腺体可叠加收费。</t>
    </r>
  </si>
  <si>
    <t>013306020340000</t>
  </si>
  <si>
    <t>唾液腺导管取石费</t>
  </si>
  <si>
    <t>通过各种方式将唾液腺导管结石取出。</t>
  </si>
  <si>
    <t>所定价格涵盖手术计划、术区准备、消毒、探查、切开、取出、处理用物等步骤所需的人力资源和基本物质资源消耗。</t>
  </si>
  <si>
    <r>
      <t>本项目所称“腺体</t>
    </r>
    <r>
      <rPr>
        <sz val="10"/>
        <color indexed="8"/>
        <rFont val="宋体"/>
        <charset val="134"/>
      </rPr>
      <t>•</t>
    </r>
    <r>
      <rPr>
        <sz val="10"/>
        <color theme="1"/>
        <rFont val="宋体"/>
        <charset val="134"/>
        <scheme val="minor"/>
      </rPr>
      <t>单侧”指：口腔内每侧每腺体。单侧多个腺体或双侧单个腺体可叠加收费。</t>
    </r>
  </si>
  <si>
    <t>013306020350000</t>
  </si>
  <si>
    <t>唾液腺导管治疗费</t>
  </si>
  <si>
    <t>对唾液腺导管进行治疗。</t>
  </si>
  <si>
    <t>所定价格涵盖手术计划、术区准备、消毒、冲洗、松解、扩张、处理用物等步骤所需的人力资源和基本物质资源消耗。</t>
  </si>
  <si>
    <t>013105010350000</t>
  </si>
  <si>
    <t>口腔黏膜病局部药物治疗费</t>
  </si>
  <si>
    <t>通过各种方式对口腔黏膜局部病损进行治疗。</t>
  </si>
  <si>
    <r>
      <t>所定价格涵盖准备、注射</t>
    </r>
    <r>
      <rPr>
        <sz val="10"/>
        <rFont val="宋体"/>
        <charset val="134"/>
        <scheme val="minor"/>
      </rPr>
      <t>/</t>
    </r>
    <r>
      <rPr>
        <sz val="10"/>
        <rFont val="宋体"/>
        <charset val="134"/>
        <scheme val="minor"/>
      </rPr>
      <t>雾化</t>
    </r>
    <r>
      <rPr>
        <sz val="10"/>
        <rFont val="宋体"/>
        <charset val="134"/>
        <scheme val="minor"/>
      </rPr>
      <t>/</t>
    </r>
    <r>
      <rPr>
        <sz val="10"/>
        <rFont val="宋体"/>
        <charset val="134"/>
        <scheme val="minor"/>
      </rPr>
      <t>湿敷</t>
    </r>
    <r>
      <rPr>
        <sz val="10"/>
        <rFont val="宋体"/>
        <charset val="134"/>
        <scheme val="minor"/>
      </rPr>
      <t>/</t>
    </r>
    <r>
      <rPr>
        <sz val="10"/>
        <rFont val="宋体"/>
        <charset val="134"/>
        <scheme val="minor"/>
      </rPr>
      <t>局部封闭</t>
    </r>
    <r>
      <rPr>
        <sz val="10"/>
        <rFont val="宋体"/>
        <charset val="134"/>
        <scheme val="minor"/>
      </rPr>
      <t>/</t>
    </r>
    <r>
      <rPr>
        <sz val="10"/>
        <rFont val="宋体"/>
        <charset val="134"/>
        <scheme val="minor"/>
      </rPr>
      <t>穴位注射、处理用物等步骤所需的人力资源和基本物质资源消耗。</t>
    </r>
  </si>
  <si>
    <t>使用说明：
1.本项目价格以口腔治疗为重点，按口腔医疗服务产出设立价格项目。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口腔类项目在操作层面存在差异，但在价格项目和定价水平层面具备合并同类项的条件，立项项目价格对目前常用的口腔类项目进行了合并。医疗服务的政府指导价为最高限价，下浮不限；同时，医疗机构、医务人员实施治疗过程中有关创新改良，采取“现有项目兼容”的方式简化处理，无需申报新增医疗服务价格项目，直接按照对应的整合项目执行即可。
2.本项目价格所称的“价格构成”，指项目价格应涵盖的各类资源消耗，用于确定计价单元的边界，是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项目价格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4.本项目价格所称“扩展项”，指同一项目下以不同方式提供或在不同场景应用时，只扩展价格项目适用范围、不额外加价的一类子项，子项的价格按主项目执行。
5.本项目价格所称"基本物质资源消耗"，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耗以外的其他耗材，按照实际采购价格零差率销售。
6.本项目价格中涉及“包括……”“…… 等”的，属于开放型表述，所指对象不仅局限于表述中列明的事项，也包括未列明的同类事项。
7.医疗机构自行制作设计的包括但不限于如矫治器、保持器、运动护齿等个性化产品，采取“产品化”的价格形成机制，由医疗机构以物料成本、加工服务等为基础，按照适当的成本回收率自主确定价格并销售，不再按制作步骤拆分设立医疗服务价格项目。
8.口腔种植类立项项目价格中“口腔内植骨费”项目，扩大其服务产出适用范围，不仅局限种植牙所用，口腔学科中“牙槽骨增量手术费”和“牙周植骨费”可按照此项目执行计费。
9.涉及“复杂”等内涵未尽的表述，除立项项目价格中已明确的情形外，医院实践中按照“复杂”情形计费的，应以卫生行政主管部门最新版卫生技术规范、临床项目价格或专家共识中的明确定性为前提。满足复杂情况中的任意一种即算复杂，不同复杂情况不累计叠加收费。
10.在本医疗机构开展错合矫治治疗时，方案设计属诊查治疗应尽事项，不得同时收取设计费。
11.本项目价格中手术类项目服务对象为儿童时，统一落实儿童加收30%政策（以下简称“儿童加收”）。手术类项目的具体范围以《全国医疗服务项目技术规范》的分类为准，对于立项项目价格同时映射技术规范中的手术类项目和治疗类项目的主项目，按手术类落实儿童加收政策；其他非手术类项目实行儿童加收范围，以立项项目价格加收项为准。本项目价格所称的“儿童”，指6周岁及以下，周岁的计算方法以法律的相关规定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</si>
</sst>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s>
  <fonts count="38">
    <font>
      <sz val="11"/>
      <color theme="1"/>
      <name val="宋体"/>
      <charset val="134"/>
      <scheme val="minor"/>
    </font>
    <font>
      <sz val="12"/>
      <name val="Times New Roman"/>
      <charset val="134"/>
    </font>
    <font>
      <sz val="12"/>
      <name val="宋体"/>
      <charset val="134"/>
      <scheme val="minor"/>
    </font>
    <font>
      <b/>
      <sz val="11"/>
      <color theme="1"/>
      <name val="Cambria"/>
      <charset val="134"/>
    </font>
    <font>
      <sz val="10"/>
      <name val="宋体"/>
      <charset val="134"/>
      <scheme val="minor"/>
    </font>
    <font>
      <sz val="11"/>
      <name val="宋体"/>
      <charset val="134"/>
    </font>
    <font>
      <sz val="14"/>
      <name val="CESI黑体-GB2312"/>
      <charset val="134"/>
    </font>
    <font>
      <sz val="14"/>
      <name val="Times New Roman"/>
      <charset val="134"/>
    </font>
    <font>
      <sz val="18"/>
      <name val="方正小标宋简体"/>
      <charset val="134"/>
    </font>
    <font>
      <sz val="12"/>
      <color theme="1"/>
      <name val="黑体"/>
      <charset val="0"/>
    </font>
    <font>
      <sz val="12"/>
      <name val="黑体"/>
      <charset val="0"/>
    </font>
    <font>
      <b/>
      <sz val="10"/>
      <name val="宋体"/>
      <charset val="134"/>
      <scheme val="minor"/>
    </font>
    <font>
      <sz val="10"/>
      <color theme="1"/>
      <name val="宋体"/>
      <charset val="134"/>
      <scheme val="minor"/>
    </font>
    <font>
      <sz val="10"/>
      <color indexed="8"/>
      <name val="宋体"/>
      <charset val="134"/>
      <scheme val="minor"/>
    </font>
    <font>
      <sz val="10"/>
      <color rgb="FF000000"/>
      <name val="宋体"/>
      <charset val="134"/>
      <scheme val="minor"/>
    </font>
    <font>
      <strike/>
      <sz val="10"/>
      <color rgb="FFFF0000"/>
      <name val="宋体"/>
      <charset val="134"/>
      <scheme val="minor"/>
    </font>
    <font>
      <strike/>
      <sz val="10"/>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宋体"/>
      <charset val="134"/>
    </font>
    <font>
      <sz val="12"/>
      <name val="宋体"/>
      <charset val="134"/>
    </font>
    <font>
      <sz val="10"/>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4" fillId="32" borderId="0" applyNumberFormat="0" applyBorder="0" applyAlignment="0" applyProtection="0">
      <alignment vertical="center"/>
    </xf>
    <xf numFmtId="0" fontId="35" fillId="0" borderId="0">
      <alignment vertical="top" wrapText="1"/>
    </xf>
    <xf numFmtId="0" fontId="36" fillId="0" borderId="0">
      <protection locked="0"/>
    </xf>
    <xf numFmtId="0" fontId="36" fillId="0" borderId="0">
      <alignment vertical="center"/>
    </xf>
  </cellStyleXfs>
  <cellXfs count="5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6" fillId="0" borderId="0" xfId="0" applyFont="1" applyFill="1" applyAlignment="1">
      <alignment horizontal="center" vertical="center" wrapText="1"/>
    </xf>
    <xf numFmtId="0" fontId="7"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1"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vertical="center" wrapText="1"/>
    </xf>
    <xf numFmtId="176" fontId="4"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0" fontId="13" fillId="0" borderId="0" xfId="0" applyFont="1" applyAlignment="1">
      <alignment vertical="center" wrapText="1"/>
    </xf>
    <xf numFmtId="0" fontId="13" fillId="0" borderId="0" xfId="0" applyFont="1">
      <alignment vertical="center"/>
    </xf>
    <xf numFmtId="0" fontId="13" fillId="0" borderId="1" xfId="0" applyFont="1" applyBorder="1" applyAlignment="1">
      <alignment horizontal="center" vertical="center" wrapText="1"/>
    </xf>
    <xf numFmtId="0" fontId="12" fillId="0" borderId="2" xfId="0" applyFont="1" applyFill="1" applyBorder="1" applyAlignment="1">
      <alignment horizontal="center" vertical="center"/>
    </xf>
    <xf numFmtId="0" fontId="12" fillId="0" borderId="1" xfId="0" applyFont="1" applyFill="1" applyBorder="1" applyAlignment="1">
      <alignment vertical="center" wrapText="1"/>
    </xf>
    <xf numFmtId="0" fontId="12" fillId="0" borderId="4"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4" fillId="0" borderId="1" xfId="0" applyFont="1" applyFill="1" applyBorder="1" applyAlignment="1">
      <alignment vertical="center" wrapText="1"/>
    </xf>
    <xf numFmtId="49" fontId="12" fillId="0" borderId="1" xfId="0" applyNumberFormat="1" applyFont="1" applyFill="1" applyBorder="1" applyAlignment="1">
      <alignment horizontal="left" vertical="center" wrapText="1"/>
    </xf>
    <xf numFmtId="0" fontId="13"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13" fillId="0" borderId="1" xfId="0" applyFont="1" applyBorder="1">
      <alignment vertical="center"/>
    </xf>
    <xf numFmtId="0" fontId="4" fillId="0" borderId="1" xfId="0" applyFont="1" applyFill="1" applyBorder="1" applyAlignment="1">
      <alignment vertical="center" wrapText="1"/>
    </xf>
    <xf numFmtId="177" fontId="4"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6" fillId="0" borderId="1" xfId="0" applyFont="1" applyFill="1" applyBorder="1" applyAlignment="1">
      <alignment horizontal="left" vertical="center" wrapText="1"/>
    </xf>
    <xf numFmtId="0" fontId="12" fillId="0" borderId="1" xfId="0" applyFont="1" applyFill="1" applyBorder="1" applyAlignment="1">
      <alignment horizontal="left" vertical="top" wrapText="1"/>
    </xf>
    <xf numFmtId="0" fontId="12" fillId="0" borderId="1" xfId="0" applyFont="1" applyFill="1" applyBorder="1" applyAlignment="1">
      <alignment horizontal="center" vertical="top" wrapText="1"/>
    </xf>
    <xf numFmtId="0" fontId="4" fillId="0" borderId="1" xfId="0" applyFont="1" applyFill="1" applyBorder="1" applyAlignment="1">
      <alignment horizontal="left" vertical="top"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成稿16.1" xfId="49"/>
    <cellStyle name="常规 17" xfId="50"/>
    <cellStyle name="常规 2" xfId="51"/>
  </cellStyles>
  <dxfs count="1">
    <dxf>
      <font>
        <color rgb="FF9C0006"/>
      </font>
      <fill>
        <patternFill patternType="solid">
          <bgColor rgb="FFFFC7CE"/>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7"/>
  <sheetViews>
    <sheetView tabSelected="1" workbookViewId="0">
      <selection activeCell="A2" sqref="A2:O2"/>
    </sheetView>
  </sheetViews>
  <sheetFormatPr defaultColWidth="9.8141592920354" defaultRowHeight="13.5"/>
  <cols>
    <col min="1" max="1" width="5.45132743362832" style="5" customWidth="1"/>
    <col min="2" max="2" width="5.63716814159292" style="6" customWidth="1"/>
    <col min="3" max="3" width="9.8141592920354" style="5" customWidth="1"/>
    <col min="4" max="4" width="9.36283185840708" style="5" customWidth="1"/>
    <col min="5" max="5" width="14.3628318584071" style="5" customWidth="1"/>
    <col min="6" max="6" width="14.6371681415929" style="5" customWidth="1"/>
    <col min="7" max="7" width="17.9557522123894" style="5" customWidth="1"/>
    <col min="8" max="8" width="6.63716814159292" style="5" customWidth="1"/>
    <col min="9" max="14" width="7" style="5" customWidth="1"/>
    <col min="15" max="15" width="16.5398230088496" style="7" customWidth="1"/>
    <col min="16" max="16" width="9.8141592920354" style="8"/>
    <col min="17" max="17" width="12.1769911504425" style="8" customWidth="1"/>
    <col min="18" max="16384" width="9.8141592920354" style="5"/>
  </cols>
  <sheetData>
    <row r="1" s="1" customFormat="1" ht="17.6" spans="1:18">
      <c r="A1" s="9" t="s">
        <v>0</v>
      </c>
      <c r="B1" s="9"/>
      <c r="C1" s="10"/>
      <c r="D1" s="10"/>
      <c r="E1" s="11"/>
      <c r="F1" s="11"/>
      <c r="G1" s="11"/>
      <c r="H1" s="11"/>
      <c r="I1" s="11"/>
      <c r="J1" s="11"/>
      <c r="K1" s="11"/>
      <c r="L1" s="11"/>
      <c r="M1" s="11"/>
      <c r="N1" s="11"/>
      <c r="O1" s="10"/>
    </row>
    <row r="2" s="2" customFormat="1" ht="23.25" spans="1:18">
      <c r="A2" s="12" t="s">
        <v>1</v>
      </c>
      <c r="B2" s="12"/>
      <c r="C2" s="12"/>
      <c r="D2" s="12"/>
      <c r="E2" s="12"/>
      <c r="F2" s="12"/>
      <c r="G2" s="12"/>
      <c r="H2" s="12"/>
      <c r="I2" s="12"/>
      <c r="J2" s="12"/>
      <c r="K2" s="12"/>
      <c r="L2" s="12"/>
      <c r="M2" s="12"/>
      <c r="N2" s="12"/>
      <c r="O2" s="13"/>
    </row>
    <row r="3" s="3" customFormat="1" spans="1:18">
      <c r="A3" s="14" t="s">
        <v>2</v>
      </c>
      <c r="B3" s="15" t="s">
        <v>3</v>
      </c>
      <c r="C3" s="15" t="s">
        <v>4</v>
      </c>
      <c r="D3" s="15" t="s">
        <v>5</v>
      </c>
      <c r="E3" s="14" t="s">
        <v>6</v>
      </c>
      <c r="F3" s="14" t="s">
        <v>7</v>
      </c>
      <c r="G3" s="16" t="s">
        <v>8</v>
      </c>
      <c r="H3" s="14" t="s">
        <v>9</v>
      </c>
      <c r="I3" s="17" t="s">
        <v>10</v>
      </c>
      <c r="J3" s="17"/>
      <c r="K3" s="17"/>
      <c r="L3" s="17"/>
      <c r="M3" s="17"/>
      <c r="N3" s="17"/>
      <c r="O3" s="14" t="s">
        <v>11</v>
      </c>
    </row>
    <row r="4" s="3" customFormat="1" spans="1:18">
      <c r="A4" s="14"/>
      <c r="B4" s="18"/>
      <c r="C4" s="18"/>
      <c r="D4" s="18"/>
      <c r="E4" s="14"/>
      <c r="F4" s="14"/>
      <c r="G4" s="16"/>
      <c r="H4" s="14"/>
      <c r="I4" s="17" t="s">
        <v>12</v>
      </c>
      <c r="J4" s="17"/>
      <c r="K4" s="17" t="s">
        <v>13</v>
      </c>
      <c r="L4" s="17"/>
      <c r="M4" s="17" t="s">
        <v>14</v>
      </c>
      <c r="N4" s="17"/>
      <c r="O4" s="14"/>
    </row>
    <row r="5" s="3" customFormat="1" ht="25.5" spans="1:18">
      <c r="A5" s="14"/>
      <c r="B5" s="19"/>
      <c r="C5" s="19"/>
      <c r="D5" s="19"/>
      <c r="E5" s="14"/>
      <c r="F5" s="14"/>
      <c r="G5" s="16"/>
      <c r="H5" s="14"/>
      <c r="I5" s="17" t="s">
        <v>15</v>
      </c>
      <c r="J5" s="17" t="s">
        <v>16</v>
      </c>
      <c r="K5" s="17" t="s">
        <v>17</v>
      </c>
      <c r="L5" s="17" t="s">
        <v>18</v>
      </c>
      <c r="M5" s="17" t="s">
        <v>16</v>
      </c>
      <c r="N5" s="17" t="s">
        <v>18</v>
      </c>
      <c r="O5" s="14"/>
    </row>
    <row r="6" s="4" customFormat="1" ht="89.25" spans="1:18">
      <c r="A6" s="20">
        <v>1</v>
      </c>
      <c r="B6" s="21" t="s">
        <v>19</v>
      </c>
      <c r="C6" s="22" t="s">
        <v>20</v>
      </c>
      <c r="D6" s="23">
        <v>310501001</v>
      </c>
      <c r="E6" s="22" t="s">
        <v>21</v>
      </c>
      <c r="F6" s="24" t="s">
        <v>22</v>
      </c>
      <c r="G6" s="25" t="s">
        <v>23</v>
      </c>
      <c r="H6" s="26" t="s">
        <v>24</v>
      </c>
      <c r="I6" s="26">
        <v>2700</v>
      </c>
      <c r="J6" s="27">
        <f>I6*0.95</f>
        <v>2565</v>
      </c>
      <c r="K6" s="27">
        <f>I6*0.85</f>
        <v>2295</v>
      </c>
      <c r="L6" s="27">
        <f>I6*0.75</f>
        <v>2025</v>
      </c>
      <c r="M6" s="27">
        <f>I6*0.65</f>
        <v>1755</v>
      </c>
      <c r="N6" s="27">
        <f>I6*0.6</f>
        <v>1620</v>
      </c>
      <c r="O6" s="24" t="s">
        <v>25</v>
      </c>
      <c r="P6" s="28"/>
      <c r="Q6" s="28"/>
      <c r="R6" s="29"/>
    </row>
    <row r="7" s="4" customFormat="1" ht="127.5" spans="1:18">
      <c r="A7" s="20">
        <v>2</v>
      </c>
      <c r="B7" s="21" t="s">
        <v>19</v>
      </c>
      <c r="C7" s="22" t="s">
        <v>26</v>
      </c>
      <c r="D7" s="23">
        <v>310501002</v>
      </c>
      <c r="E7" s="22" t="s">
        <v>27</v>
      </c>
      <c r="F7" s="24" t="s">
        <v>28</v>
      </c>
      <c r="G7" s="25" t="s">
        <v>23</v>
      </c>
      <c r="H7" s="26" t="s">
        <v>24</v>
      </c>
      <c r="I7" s="26">
        <v>4300</v>
      </c>
      <c r="J7" s="27">
        <f>I7*0.95</f>
        <v>4085</v>
      </c>
      <c r="K7" s="27">
        <f>I7*0.85</f>
        <v>3655</v>
      </c>
      <c r="L7" s="27">
        <f>I7*0.75</f>
        <v>3225</v>
      </c>
      <c r="M7" s="27">
        <f>I7*0.65</f>
        <v>2795</v>
      </c>
      <c r="N7" s="27">
        <f>I7*0.6</f>
        <v>2580</v>
      </c>
      <c r="O7" s="24" t="s">
        <v>29</v>
      </c>
      <c r="P7" s="28"/>
      <c r="Q7" s="28"/>
      <c r="R7" s="29"/>
    </row>
    <row r="8" s="4" customFormat="1" ht="89.25" spans="1:18">
      <c r="A8" s="20">
        <v>3</v>
      </c>
      <c r="B8" s="21" t="s">
        <v>19</v>
      </c>
      <c r="C8" s="22" t="s">
        <v>30</v>
      </c>
      <c r="D8" s="23">
        <v>310501003</v>
      </c>
      <c r="E8" s="22" t="s">
        <v>31</v>
      </c>
      <c r="F8" s="24" t="s">
        <v>32</v>
      </c>
      <c r="G8" s="25" t="s">
        <v>23</v>
      </c>
      <c r="H8" s="26" t="s">
        <v>24</v>
      </c>
      <c r="I8" s="26">
        <v>8800</v>
      </c>
      <c r="J8" s="27">
        <f>I8*0.95</f>
        <v>8360</v>
      </c>
      <c r="K8" s="27">
        <f>I8*0.85</f>
        <v>7480</v>
      </c>
      <c r="L8" s="27">
        <f>I8*0.75</f>
        <v>6600</v>
      </c>
      <c r="M8" s="27">
        <f>I8*0.65</f>
        <v>5720</v>
      </c>
      <c r="N8" s="27">
        <f>I8*0.6</f>
        <v>5280</v>
      </c>
      <c r="O8" s="24" t="s">
        <v>33</v>
      </c>
      <c r="P8" s="28"/>
      <c r="Q8" s="28"/>
      <c r="R8" s="29"/>
    </row>
    <row r="9" s="4" customFormat="1" ht="178.5" spans="1:18">
      <c r="A9" s="20">
        <v>4</v>
      </c>
      <c r="B9" s="21" t="s">
        <v>19</v>
      </c>
      <c r="C9" s="22" t="s">
        <v>34</v>
      </c>
      <c r="D9" s="23">
        <v>310501004</v>
      </c>
      <c r="E9" s="22" t="s">
        <v>35</v>
      </c>
      <c r="F9" s="24" t="s">
        <v>36</v>
      </c>
      <c r="G9" s="25" t="s">
        <v>23</v>
      </c>
      <c r="H9" s="26" t="s">
        <v>24</v>
      </c>
      <c r="I9" s="26">
        <v>13300</v>
      </c>
      <c r="J9" s="27">
        <f>I9*0.95</f>
        <v>12635</v>
      </c>
      <c r="K9" s="27">
        <f>I9*0.85</f>
        <v>11305</v>
      </c>
      <c r="L9" s="27">
        <f>I9*0.75</f>
        <v>9975</v>
      </c>
      <c r="M9" s="27">
        <f>I9*0.65</f>
        <v>8645</v>
      </c>
      <c r="N9" s="27">
        <f>I9*0.6</f>
        <v>7980</v>
      </c>
      <c r="O9" s="24" t="s">
        <v>37</v>
      </c>
      <c r="P9" s="28"/>
      <c r="Q9" s="28"/>
      <c r="R9" s="29"/>
    </row>
    <row r="10" s="4" customFormat="1" ht="89.25" spans="1:18">
      <c r="A10" s="20">
        <v>5</v>
      </c>
      <c r="B10" s="21" t="s">
        <v>19</v>
      </c>
      <c r="C10" s="22" t="s">
        <v>38</v>
      </c>
      <c r="D10" s="23">
        <v>310501005</v>
      </c>
      <c r="E10" s="22" t="s">
        <v>39</v>
      </c>
      <c r="F10" s="24" t="s">
        <v>40</v>
      </c>
      <c r="G10" s="25" t="s">
        <v>23</v>
      </c>
      <c r="H10" s="26" t="s">
        <v>24</v>
      </c>
      <c r="I10" s="26">
        <v>9800</v>
      </c>
      <c r="J10" s="27">
        <f>I10*0.95</f>
        <v>9310</v>
      </c>
      <c r="K10" s="27">
        <f>I10*0.85</f>
        <v>8330</v>
      </c>
      <c r="L10" s="27">
        <f>I10*0.75</f>
        <v>7350</v>
      </c>
      <c r="M10" s="27">
        <f>I10*0.65</f>
        <v>6370</v>
      </c>
      <c r="N10" s="27">
        <f>I10*0.6</f>
        <v>5880</v>
      </c>
      <c r="O10" s="24" t="s">
        <v>33</v>
      </c>
      <c r="P10" s="28"/>
      <c r="Q10" s="28"/>
      <c r="R10" s="29"/>
    </row>
    <row r="11" s="4" customFormat="1" ht="165.75" spans="1:18">
      <c r="A11" s="20">
        <v>6</v>
      </c>
      <c r="B11" s="21" t="s">
        <v>19</v>
      </c>
      <c r="C11" s="22" t="s">
        <v>41</v>
      </c>
      <c r="D11" s="23">
        <v>310501006</v>
      </c>
      <c r="E11" s="22" t="s">
        <v>42</v>
      </c>
      <c r="F11" s="24" t="s">
        <v>43</v>
      </c>
      <c r="G11" s="25" t="s">
        <v>23</v>
      </c>
      <c r="H11" s="26" t="s">
        <v>24</v>
      </c>
      <c r="I11" s="26">
        <v>13200</v>
      </c>
      <c r="J11" s="27">
        <f t="shared" ref="J11:J28" si="0">I11*0.95</f>
        <v>12540</v>
      </c>
      <c r="K11" s="27">
        <f t="shared" ref="K11:K28" si="1">I11*0.85</f>
        <v>11220</v>
      </c>
      <c r="L11" s="27">
        <f t="shared" ref="L11:L28" si="2">I11*0.75</f>
        <v>9900</v>
      </c>
      <c r="M11" s="27">
        <f t="shared" ref="M11:M28" si="3">I11*0.65</f>
        <v>8580</v>
      </c>
      <c r="N11" s="27">
        <f t="shared" ref="N11:N28" si="4">I11*0.6</f>
        <v>7920</v>
      </c>
      <c r="O11" s="24" t="s">
        <v>44</v>
      </c>
      <c r="P11" s="28"/>
      <c r="Q11" s="28"/>
      <c r="R11" s="29"/>
    </row>
    <row r="12" s="4" customFormat="1" ht="89.25" spans="1:18">
      <c r="A12" s="20">
        <v>7</v>
      </c>
      <c r="B12" s="21" t="s">
        <v>19</v>
      </c>
      <c r="C12" s="22" t="s">
        <v>45</v>
      </c>
      <c r="D12" s="23">
        <v>310501007</v>
      </c>
      <c r="E12" s="22" t="s">
        <v>46</v>
      </c>
      <c r="F12" s="24" t="s">
        <v>47</v>
      </c>
      <c r="G12" s="25" t="s">
        <v>23</v>
      </c>
      <c r="H12" s="26" t="s">
        <v>24</v>
      </c>
      <c r="I12" s="26">
        <v>10200</v>
      </c>
      <c r="J12" s="27">
        <f t="shared" si="0"/>
        <v>9690</v>
      </c>
      <c r="K12" s="27">
        <f t="shared" si="1"/>
        <v>8670</v>
      </c>
      <c r="L12" s="27">
        <f t="shared" si="2"/>
        <v>7650</v>
      </c>
      <c r="M12" s="27">
        <f t="shared" si="3"/>
        <v>6630</v>
      </c>
      <c r="N12" s="27">
        <f t="shared" si="4"/>
        <v>6120</v>
      </c>
      <c r="O12" s="24" t="s">
        <v>33</v>
      </c>
      <c r="P12" s="28"/>
      <c r="Q12" s="28"/>
      <c r="R12" s="29"/>
    </row>
    <row r="13" s="4" customFormat="1" ht="165.75" spans="1:18">
      <c r="A13" s="20">
        <v>8</v>
      </c>
      <c r="B13" s="21" t="s">
        <v>19</v>
      </c>
      <c r="C13" s="22" t="s">
        <v>48</v>
      </c>
      <c r="D13" s="23">
        <v>310501008</v>
      </c>
      <c r="E13" s="22" t="s">
        <v>49</v>
      </c>
      <c r="F13" s="24" t="s">
        <v>50</v>
      </c>
      <c r="G13" s="25" t="s">
        <v>23</v>
      </c>
      <c r="H13" s="26" t="s">
        <v>24</v>
      </c>
      <c r="I13" s="26">
        <v>13400</v>
      </c>
      <c r="J13" s="27">
        <f t="shared" si="0"/>
        <v>12730</v>
      </c>
      <c r="K13" s="27">
        <f t="shared" si="1"/>
        <v>11390</v>
      </c>
      <c r="L13" s="27">
        <f t="shared" si="2"/>
        <v>10050</v>
      </c>
      <c r="M13" s="27">
        <f t="shared" si="3"/>
        <v>8710</v>
      </c>
      <c r="N13" s="27">
        <f t="shared" si="4"/>
        <v>8040</v>
      </c>
      <c r="O13" s="24" t="s">
        <v>51</v>
      </c>
      <c r="P13" s="28"/>
      <c r="Q13" s="28"/>
      <c r="R13" s="29"/>
    </row>
    <row r="14" s="4" customFormat="1" ht="114.75" spans="1:18">
      <c r="A14" s="20">
        <v>9</v>
      </c>
      <c r="B14" s="21" t="s">
        <v>19</v>
      </c>
      <c r="C14" s="22" t="s">
        <v>52</v>
      </c>
      <c r="D14" s="23">
        <v>310501009</v>
      </c>
      <c r="E14" s="22" t="s">
        <v>53</v>
      </c>
      <c r="F14" s="24" t="s">
        <v>54</v>
      </c>
      <c r="G14" s="25" t="s">
        <v>23</v>
      </c>
      <c r="H14" s="26" t="s">
        <v>24</v>
      </c>
      <c r="I14" s="26">
        <v>10800</v>
      </c>
      <c r="J14" s="27">
        <f t="shared" si="0"/>
        <v>10260</v>
      </c>
      <c r="K14" s="27">
        <f t="shared" si="1"/>
        <v>9180</v>
      </c>
      <c r="L14" s="27">
        <f t="shared" si="2"/>
        <v>8100</v>
      </c>
      <c r="M14" s="27">
        <f t="shared" si="3"/>
        <v>7020</v>
      </c>
      <c r="N14" s="27">
        <f t="shared" si="4"/>
        <v>6480</v>
      </c>
      <c r="O14" s="24" t="s">
        <v>55</v>
      </c>
      <c r="P14" s="28"/>
      <c r="Q14" s="28"/>
      <c r="R14" s="29"/>
    </row>
    <row r="15" s="4" customFormat="1" ht="267.75" spans="1:18">
      <c r="A15" s="20">
        <v>10</v>
      </c>
      <c r="B15" s="21" t="s">
        <v>19</v>
      </c>
      <c r="C15" s="22" t="s">
        <v>56</v>
      </c>
      <c r="D15" s="23">
        <v>310501010</v>
      </c>
      <c r="E15" s="22" t="s">
        <v>57</v>
      </c>
      <c r="F15" s="24" t="s">
        <v>58</v>
      </c>
      <c r="G15" s="25" t="s">
        <v>23</v>
      </c>
      <c r="H15" s="26" t="s">
        <v>24</v>
      </c>
      <c r="I15" s="26">
        <v>13500</v>
      </c>
      <c r="J15" s="27">
        <f t="shared" si="0"/>
        <v>12825</v>
      </c>
      <c r="K15" s="27">
        <f t="shared" si="1"/>
        <v>11475</v>
      </c>
      <c r="L15" s="27">
        <f t="shared" si="2"/>
        <v>10125</v>
      </c>
      <c r="M15" s="27">
        <f t="shared" si="3"/>
        <v>8775</v>
      </c>
      <c r="N15" s="27">
        <f t="shared" si="4"/>
        <v>8100</v>
      </c>
      <c r="O15" s="24" t="s">
        <v>59</v>
      </c>
      <c r="P15" s="28"/>
      <c r="Q15" s="28"/>
      <c r="R15" s="29"/>
    </row>
    <row r="16" s="4" customFormat="1" ht="114.75" spans="1:18">
      <c r="A16" s="20">
        <v>11</v>
      </c>
      <c r="B16" s="21" t="s">
        <v>19</v>
      </c>
      <c r="C16" s="22" t="s">
        <v>60</v>
      </c>
      <c r="D16" s="23">
        <v>310501011</v>
      </c>
      <c r="E16" s="22" t="s">
        <v>61</v>
      </c>
      <c r="F16" s="24" t="s">
        <v>62</v>
      </c>
      <c r="G16" s="25" t="s">
        <v>23</v>
      </c>
      <c r="H16" s="26" t="s">
        <v>24</v>
      </c>
      <c r="I16" s="26">
        <v>13300</v>
      </c>
      <c r="J16" s="27">
        <f t="shared" si="0"/>
        <v>12635</v>
      </c>
      <c r="K16" s="27">
        <f t="shared" si="1"/>
        <v>11305</v>
      </c>
      <c r="L16" s="27">
        <f t="shared" si="2"/>
        <v>9975</v>
      </c>
      <c r="M16" s="27">
        <f t="shared" si="3"/>
        <v>8645</v>
      </c>
      <c r="N16" s="27">
        <f t="shared" si="4"/>
        <v>7980</v>
      </c>
      <c r="O16" s="24" t="s">
        <v>55</v>
      </c>
      <c r="P16" s="28"/>
      <c r="Q16" s="28"/>
      <c r="R16" s="29"/>
    </row>
    <row r="17" s="4" customFormat="1" ht="293.25" spans="1:18">
      <c r="A17" s="20">
        <v>12</v>
      </c>
      <c r="B17" s="21" t="s">
        <v>19</v>
      </c>
      <c r="C17" s="22" t="s">
        <v>63</v>
      </c>
      <c r="D17" s="23">
        <v>310502001</v>
      </c>
      <c r="E17" s="22" t="s">
        <v>64</v>
      </c>
      <c r="F17" s="24" t="s">
        <v>65</v>
      </c>
      <c r="G17" s="25" t="s">
        <v>23</v>
      </c>
      <c r="H17" s="26" t="s">
        <v>24</v>
      </c>
      <c r="I17" s="26">
        <v>18400</v>
      </c>
      <c r="J17" s="27">
        <f t="shared" si="0"/>
        <v>17480</v>
      </c>
      <c r="K17" s="27">
        <f t="shared" si="1"/>
        <v>15640</v>
      </c>
      <c r="L17" s="27">
        <f t="shared" si="2"/>
        <v>13800</v>
      </c>
      <c r="M17" s="27">
        <f t="shared" si="3"/>
        <v>11960</v>
      </c>
      <c r="N17" s="27">
        <f t="shared" si="4"/>
        <v>11040</v>
      </c>
      <c r="O17" s="24" t="s">
        <v>66</v>
      </c>
      <c r="P17" s="28"/>
      <c r="Q17" s="28"/>
      <c r="R17" s="29"/>
    </row>
    <row r="18" s="4" customFormat="1" ht="114.75" spans="1:18">
      <c r="A18" s="20">
        <v>13</v>
      </c>
      <c r="B18" s="21" t="s">
        <v>19</v>
      </c>
      <c r="C18" s="22" t="s">
        <v>67</v>
      </c>
      <c r="D18" s="23">
        <v>310502002</v>
      </c>
      <c r="E18" s="22" t="s">
        <v>68</v>
      </c>
      <c r="F18" s="24" t="s">
        <v>69</v>
      </c>
      <c r="G18" s="25" t="s">
        <v>23</v>
      </c>
      <c r="H18" s="26" t="s">
        <v>24</v>
      </c>
      <c r="I18" s="26">
        <v>16200</v>
      </c>
      <c r="J18" s="27">
        <f t="shared" si="0"/>
        <v>15390</v>
      </c>
      <c r="K18" s="27">
        <f t="shared" si="1"/>
        <v>13770</v>
      </c>
      <c r="L18" s="27">
        <f t="shared" si="2"/>
        <v>12150</v>
      </c>
      <c r="M18" s="27">
        <f t="shared" si="3"/>
        <v>10530</v>
      </c>
      <c r="N18" s="27">
        <f t="shared" si="4"/>
        <v>9720</v>
      </c>
      <c r="O18" s="24" t="s">
        <v>55</v>
      </c>
      <c r="P18" s="28"/>
      <c r="Q18" s="28"/>
      <c r="R18" s="29"/>
    </row>
    <row r="19" s="4" customFormat="1" ht="306" spans="1:18">
      <c r="A19" s="20">
        <v>14</v>
      </c>
      <c r="B19" s="21" t="s">
        <v>19</v>
      </c>
      <c r="C19" s="22" t="s">
        <v>70</v>
      </c>
      <c r="D19" s="23">
        <v>310502003</v>
      </c>
      <c r="E19" s="22" t="s">
        <v>71</v>
      </c>
      <c r="F19" s="24" t="s">
        <v>72</v>
      </c>
      <c r="G19" s="25" t="s">
        <v>23</v>
      </c>
      <c r="H19" s="26" t="s">
        <v>24</v>
      </c>
      <c r="I19" s="26">
        <v>21000</v>
      </c>
      <c r="J19" s="27">
        <f t="shared" si="0"/>
        <v>19950</v>
      </c>
      <c r="K19" s="27">
        <f t="shared" si="1"/>
        <v>17850</v>
      </c>
      <c r="L19" s="27">
        <f t="shared" si="2"/>
        <v>15750</v>
      </c>
      <c r="M19" s="27">
        <f t="shared" si="3"/>
        <v>13650</v>
      </c>
      <c r="N19" s="27">
        <f t="shared" si="4"/>
        <v>12600</v>
      </c>
      <c r="O19" s="24" t="s">
        <v>73</v>
      </c>
      <c r="P19" s="28"/>
      <c r="Q19" s="28"/>
      <c r="R19" s="29"/>
    </row>
    <row r="20" s="4" customFormat="1" ht="89.25" spans="1:18">
      <c r="A20" s="20">
        <v>15</v>
      </c>
      <c r="B20" s="21" t="s">
        <v>19</v>
      </c>
      <c r="C20" s="22" t="s">
        <v>74</v>
      </c>
      <c r="D20" s="23">
        <v>310505001</v>
      </c>
      <c r="E20" s="22" t="s">
        <v>75</v>
      </c>
      <c r="F20" s="24" t="s">
        <v>76</v>
      </c>
      <c r="G20" s="25" t="s">
        <v>23</v>
      </c>
      <c r="H20" s="26" t="s">
        <v>24</v>
      </c>
      <c r="I20" s="26">
        <v>8100</v>
      </c>
      <c r="J20" s="27">
        <f t="shared" si="0"/>
        <v>7695</v>
      </c>
      <c r="K20" s="27">
        <f t="shared" si="1"/>
        <v>6885</v>
      </c>
      <c r="L20" s="27">
        <f t="shared" si="2"/>
        <v>6075</v>
      </c>
      <c r="M20" s="27">
        <f t="shared" si="3"/>
        <v>5265</v>
      </c>
      <c r="N20" s="27">
        <f t="shared" si="4"/>
        <v>4860</v>
      </c>
      <c r="O20" s="24" t="s">
        <v>77</v>
      </c>
      <c r="P20" s="28"/>
      <c r="Q20" s="28"/>
      <c r="R20" s="29"/>
    </row>
    <row r="21" s="4" customFormat="1" ht="89.25" spans="1:18">
      <c r="A21" s="20">
        <v>16</v>
      </c>
      <c r="B21" s="21" t="s">
        <v>19</v>
      </c>
      <c r="C21" s="22" t="s">
        <v>78</v>
      </c>
      <c r="D21" s="23">
        <v>310505002</v>
      </c>
      <c r="E21" s="22" t="s">
        <v>79</v>
      </c>
      <c r="F21" s="24" t="s">
        <v>80</v>
      </c>
      <c r="G21" s="25" t="s">
        <v>23</v>
      </c>
      <c r="H21" s="26" t="s">
        <v>24</v>
      </c>
      <c r="I21" s="26">
        <v>9100</v>
      </c>
      <c r="J21" s="27">
        <f t="shared" si="0"/>
        <v>8645</v>
      </c>
      <c r="K21" s="27">
        <f t="shared" si="1"/>
        <v>7735</v>
      </c>
      <c r="L21" s="27">
        <f t="shared" si="2"/>
        <v>6825</v>
      </c>
      <c r="M21" s="27">
        <f t="shared" si="3"/>
        <v>5915</v>
      </c>
      <c r="N21" s="27">
        <f t="shared" si="4"/>
        <v>5460</v>
      </c>
      <c r="O21" s="24" t="s">
        <v>77</v>
      </c>
      <c r="P21" s="28"/>
      <c r="Q21" s="28"/>
      <c r="R21" s="29"/>
    </row>
    <row r="22" s="4" customFormat="1" ht="89.25" spans="1:18">
      <c r="A22" s="20">
        <v>17</v>
      </c>
      <c r="B22" s="21" t="s">
        <v>19</v>
      </c>
      <c r="C22" s="22" t="s">
        <v>81</v>
      </c>
      <c r="D22" s="23">
        <v>310505003</v>
      </c>
      <c r="E22" s="22" t="s">
        <v>82</v>
      </c>
      <c r="F22" s="24" t="s">
        <v>83</v>
      </c>
      <c r="G22" s="25" t="s">
        <v>23</v>
      </c>
      <c r="H22" s="26" t="s">
        <v>24</v>
      </c>
      <c r="I22" s="26">
        <v>10300</v>
      </c>
      <c r="J22" s="27">
        <f t="shared" si="0"/>
        <v>9785</v>
      </c>
      <c r="K22" s="27">
        <f t="shared" si="1"/>
        <v>8755</v>
      </c>
      <c r="L22" s="27">
        <f t="shared" si="2"/>
        <v>7725</v>
      </c>
      <c r="M22" s="27">
        <f t="shared" si="3"/>
        <v>6695</v>
      </c>
      <c r="N22" s="27">
        <f t="shared" si="4"/>
        <v>6180</v>
      </c>
      <c r="O22" s="24" t="s">
        <v>77</v>
      </c>
      <c r="P22" s="28"/>
      <c r="Q22" s="28"/>
      <c r="R22" s="29"/>
    </row>
    <row r="23" s="4" customFormat="1" ht="76.5" spans="1:18">
      <c r="A23" s="20">
        <v>18</v>
      </c>
      <c r="B23" s="21" t="s">
        <v>19</v>
      </c>
      <c r="C23" s="22" t="s">
        <v>84</v>
      </c>
      <c r="D23" s="23">
        <v>310505004</v>
      </c>
      <c r="E23" s="22" t="s">
        <v>85</v>
      </c>
      <c r="F23" s="24" t="s">
        <v>86</v>
      </c>
      <c r="G23" s="25" t="s">
        <v>87</v>
      </c>
      <c r="H23" s="26" t="s">
        <v>24</v>
      </c>
      <c r="I23" s="26">
        <v>3000</v>
      </c>
      <c r="J23" s="27">
        <f t="shared" si="0"/>
        <v>2850</v>
      </c>
      <c r="K23" s="27">
        <f t="shared" si="1"/>
        <v>2550</v>
      </c>
      <c r="L23" s="27">
        <f t="shared" si="2"/>
        <v>2250</v>
      </c>
      <c r="M23" s="27">
        <f t="shared" si="3"/>
        <v>1950</v>
      </c>
      <c r="N23" s="27">
        <f t="shared" si="4"/>
        <v>1800</v>
      </c>
      <c r="O23" s="24"/>
      <c r="P23" s="28"/>
      <c r="Q23" s="28"/>
      <c r="R23" s="29"/>
    </row>
    <row r="24" s="4" customFormat="1" ht="76.5" spans="1:18">
      <c r="A24" s="20">
        <v>19</v>
      </c>
      <c r="B24" s="21" t="s">
        <v>19</v>
      </c>
      <c r="C24" s="22" t="s">
        <v>88</v>
      </c>
      <c r="D24" s="23">
        <v>310505005</v>
      </c>
      <c r="E24" s="22" t="s">
        <v>89</v>
      </c>
      <c r="F24" s="24" t="s">
        <v>90</v>
      </c>
      <c r="G24" s="25" t="s">
        <v>91</v>
      </c>
      <c r="H24" s="26" t="s">
        <v>24</v>
      </c>
      <c r="I24" s="26">
        <v>3200</v>
      </c>
      <c r="J24" s="27">
        <f t="shared" si="0"/>
        <v>3040</v>
      </c>
      <c r="K24" s="27">
        <f t="shared" si="1"/>
        <v>2720</v>
      </c>
      <c r="L24" s="27">
        <f t="shared" si="2"/>
        <v>2400</v>
      </c>
      <c r="M24" s="27">
        <f t="shared" si="3"/>
        <v>2080</v>
      </c>
      <c r="N24" s="27">
        <f t="shared" si="4"/>
        <v>1920</v>
      </c>
      <c r="O24" s="24"/>
      <c r="P24" s="28"/>
      <c r="Q24" s="28"/>
      <c r="R24" s="29"/>
    </row>
    <row r="25" s="4" customFormat="1" ht="89.25" spans="1:18">
      <c r="A25" s="20">
        <v>20</v>
      </c>
      <c r="B25" s="21" t="s">
        <v>19</v>
      </c>
      <c r="C25" s="22" t="s">
        <v>92</v>
      </c>
      <c r="D25" s="23">
        <v>310507001</v>
      </c>
      <c r="E25" s="22" t="s">
        <v>93</v>
      </c>
      <c r="F25" s="24" t="s">
        <v>94</v>
      </c>
      <c r="G25" s="25" t="s">
        <v>23</v>
      </c>
      <c r="H25" s="26" t="s">
        <v>95</v>
      </c>
      <c r="I25" s="26">
        <v>3500</v>
      </c>
      <c r="J25" s="27">
        <f t="shared" si="0"/>
        <v>3325</v>
      </c>
      <c r="K25" s="27">
        <f t="shared" si="1"/>
        <v>2975</v>
      </c>
      <c r="L25" s="27">
        <f t="shared" si="2"/>
        <v>2625</v>
      </c>
      <c r="M25" s="27">
        <f t="shared" si="3"/>
        <v>2275</v>
      </c>
      <c r="N25" s="27">
        <f t="shared" si="4"/>
        <v>2100</v>
      </c>
      <c r="O25" s="24" t="s">
        <v>96</v>
      </c>
      <c r="P25" s="28"/>
      <c r="Q25" s="28"/>
      <c r="R25" s="29"/>
    </row>
    <row r="26" s="4" customFormat="1" ht="63.75" spans="1:18">
      <c r="A26" s="20">
        <v>21</v>
      </c>
      <c r="B26" s="21" t="s">
        <v>19</v>
      </c>
      <c r="C26" s="22" t="s">
        <v>97</v>
      </c>
      <c r="D26" s="23">
        <v>310507002</v>
      </c>
      <c r="E26" s="22" t="s">
        <v>98</v>
      </c>
      <c r="F26" s="24" t="s">
        <v>99</v>
      </c>
      <c r="G26" s="25" t="s">
        <v>100</v>
      </c>
      <c r="H26" s="26" t="s">
        <v>101</v>
      </c>
      <c r="I26" s="26">
        <v>440</v>
      </c>
      <c r="J26" s="27">
        <f t="shared" si="0"/>
        <v>418</v>
      </c>
      <c r="K26" s="27">
        <f t="shared" si="1"/>
        <v>374</v>
      </c>
      <c r="L26" s="27">
        <f t="shared" si="2"/>
        <v>330</v>
      </c>
      <c r="M26" s="27">
        <f t="shared" si="3"/>
        <v>286</v>
      </c>
      <c r="N26" s="27">
        <f t="shared" si="4"/>
        <v>264</v>
      </c>
      <c r="O26" s="24"/>
      <c r="P26" s="28"/>
      <c r="Q26" s="28"/>
      <c r="R26" s="29"/>
    </row>
    <row r="27" s="4" customFormat="1" ht="51" spans="1:18">
      <c r="A27" s="20">
        <v>22</v>
      </c>
      <c r="B27" s="21" t="s">
        <v>19</v>
      </c>
      <c r="C27" s="22" t="s">
        <v>102</v>
      </c>
      <c r="D27" s="23">
        <v>310507003</v>
      </c>
      <c r="E27" s="22" t="s">
        <v>103</v>
      </c>
      <c r="F27" s="24" t="s">
        <v>104</v>
      </c>
      <c r="G27" s="25" t="s">
        <v>105</v>
      </c>
      <c r="H27" s="26" t="s">
        <v>101</v>
      </c>
      <c r="I27" s="26">
        <v>72</v>
      </c>
      <c r="J27" s="27">
        <f t="shared" si="0"/>
        <v>68.4</v>
      </c>
      <c r="K27" s="27">
        <f t="shared" si="1"/>
        <v>61.2</v>
      </c>
      <c r="L27" s="27">
        <f t="shared" si="2"/>
        <v>54</v>
      </c>
      <c r="M27" s="27">
        <f t="shared" si="3"/>
        <v>46.8</v>
      </c>
      <c r="N27" s="27">
        <f t="shared" si="4"/>
        <v>43.2</v>
      </c>
      <c r="O27" s="24"/>
      <c r="P27" s="28"/>
      <c r="Q27" s="28"/>
      <c r="R27" s="29"/>
    </row>
    <row r="28" s="4" customFormat="1" ht="102" spans="1:18">
      <c r="A28" s="20">
        <v>23</v>
      </c>
      <c r="B28" s="21" t="s">
        <v>19</v>
      </c>
      <c r="C28" s="22" t="s">
        <v>106</v>
      </c>
      <c r="D28" s="23">
        <v>310507004</v>
      </c>
      <c r="E28" s="22" t="s">
        <v>107</v>
      </c>
      <c r="F28" s="24" t="s">
        <v>108</v>
      </c>
      <c r="G28" s="25" t="s">
        <v>109</v>
      </c>
      <c r="H28" s="26" t="s">
        <v>110</v>
      </c>
      <c r="I28" s="26">
        <v>890</v>
      </c>
      <c r="J28" s="27">
        <f t="shared" si="0"/>
        <v>845.5</v>
      </c>
      <c r="K28" s="27">
        <f t="shared" si="1"/>
        <v>756.5</v>
      </c>
      <c r="L28" s="27">
        <f t="shared" si="2"/>
        <v>667.5</v>
      </c>
      <c r="M28" s="27">
        <f t="shared" si="3"/>
        <v>578.5</v>
      </c>
      <c r="N28" s="27">
        <f t="shared" si="4"/>
        <v>534</v>
      </c>
      <c r="O28" s="24" t="s">
        <v>111</v>
      </c>
      <c r="P28" s="28"/>
      <c r="Q28" s="28"/>
      <c r="R28" s="29"/>
    </row>
    <row r="29" s="4" customFormat="1" ht="76.5" spans="1:18">
      <c r="A29" s="20">
        <v>24</v>
      </c>
      <c r="B29" s="21" t="s">
        <v>112</v>
      </c>
      <c r="C29" s="22" t="s">
        <v>113</v>
      </c>
      <c r="D29" s="23">
        <v>330604001</v>
      </c>
      <c r="E29" s="22" t="s">
        <v>114</v>
      </c>
      <c r="F29" s="24" t="s">
        <v>115</v>
      </c>
      <c r="G29" s="25" t="s">
        <v>116</v>
      </c>
      <c r="H29" s="26" t="s">
        <v>117</v>
      </c>
      <c r="I29" s="26" t="s">
        <v>118</v>
      </c>
      <c r="J29" s="26" t="s">
        <v>118</v>
      </c>
      <c r="K29" s="26" t="s">
        <v>118</v>
      </c>
      <c r="L29" s="26" t="s">
        <v>118</v>
      </c>
      <c r="M29" s="26" t="s">
        <v>118</v>
      </c>
      <c r="N29" s="26" t="s">
        <v>118</v>
      </c>
      <c r="O29" s="24"/>
      <c r="P29" s="28"/>
      <c r="Q29" s="28"/>
      <c r="R29" s="29"/>
    </row>
    <row r="30" s="4" customFormat="1" ht="76.5" spans="1:18">
      <c r="A30" s="20">
        <v>25</v>
      </c>
      <c r="B30" s="30" t="s">
        <v>19</v>
      </c>
      <c r="C30" s="22" t="s">
        <v>119</v>
      </c>
      <c r="D30" s="23">
        <v>310507005</v>
      </c>
      <c r="E30" s="22" t="s">
        <v>120</v>
      </c>
      <c r="F30" s="24" t="s">
        <v>121</v>
      </c>
      <c r="G30" s="25" t="s">
        <v>122</v>
      </c>
      <c r="H30" s="20" t="s">
        <v>123</v>
      </c>
      <c r="I30" s="20">
        <v>240</v>
      </c>
      <c r="J30" s="27">
        <f t="shared" ref="J29:J60" si="5">I30*0.95</f>
        <v>228</v>
      </c>
      <c r="K30" s="27">
        <f t="shared" ref="K29:K60" si="6">I30*0.85</f>
        <v>204</v>
      </c>
      <c r="L30" s="27">
        <f t="shared" ref="L29:L60" si="7">I30*0.75</f>
        <v>180</v>
      </c>
      <c r="M30" s="27">
        <f t="shared" ref="M29:M60" si="8">I30*0.65</f>
        <v>156</v>
      </c>
      <c r="N30" s="27">
        <f t="shared" ref="N29:N60" si="9">I30*0.6</f>
        <v>144</v>
      </c>
      <c r="O30" s="24"/>
      <c r="P30" s="28"/>
      <c r="Q30" s="28"/>
      <c r="R30" s="28"/>
    </row>
    <row r="31" s="4" customFormat="1" ht="63.75" spans="1:18">
      <c r="A31" s="20">
        <v>26</v>
      </c>
      <c r="B31" s="30" t="s">
        <v>124</v>
      </c>
      <c r="C31" s="22" t="s">
        <v>125</v>
      </c>
      <c r="D31" s="23">
        <v>310507006</v>
      </c>
      <c r="E31" s="22" t="s">
        <v>126</v>
      </c>
      <c r="F31" s="24" t="s">
        <v>127</v>
      </c>
      <c r="G31" s="25" t="s">
        <v>128</v>
      </c>
      <c r="H31" s="26" t="s">
        <v>123</v>
      </c>
      <c r="I31" s="26">
        <v>5</v>
      </c>
      <c r="J31" s="27">
        <f t="shared" si="5"/>
        <v>4.75</v>
      </c>
      <c r="K31" s="27">
        <f t="shared" si="6"/>
        <v>4.25</v>
      </c>
      <c r="L31" s="27">
        <f t="shared" si="7"/>
        <v>3.75</v>
      </c>
      <c r="M31" s="27">
        <f t="shared" si="8"/>
        <v>3.25</v>
      </c>
      <c r="N31" s="27">
        <f t="shared" si="9"/>
        <v>3</v>
      </c>
      <c r="O31" s="24"/>
      <c r="P31" s="28"/>
      <c r="Q31" s="28"/>
      <c r="R31" s="28"/>
    </row>
    <row r="32" s="4" customFormat="1" ht="51" spans="1:18">
      <c r="A32" s="20">
        <v>27</v>
      </c>
      <c r="B32" s="30" t="s">
        <v>19</v>
      </c>
      <c r="C32" s="22" t="s">
        <v>129</v>
      </c>
      <c r="D32" s="23">
        <v>310510001</v>
      </c>
      <c r="E32" s="22" t="s">
        <v>130</v>
      </c>
      <c r="F32" s="24" t="s">
        <v>131</v>
      </c>
      <c r="G32" s="25" t="s">
        <v>132</v>
      </c>
      <c r="H32" s="26" t="s">
        <v>110</v>
      </c>
      <c r="I32" s="26">
        <v>16</v>
      </c>
      <c r="J32" s="27">
        <f t="shared" si="5"/>
        <v>15.2</v>
      </c>
      <c r="K32" s="27">
        <f t="shared" si="6"/>
        <v>13.6</v>
      </c>
      <c r="L32" s="27">
        <f t="shared" si="7"/>
        <v>12</v>
      </c>
      <c r="M32" s="27">
        <f t="shared" si="8"/>
        <v>10.4</v>
      </c>
      <c r="N32" s="27">
        <f t="shared" si="9"/>
        <v>9.6</v>
      </c>
      <c r="O32" s="24"/>
      <c r="P32" s="28"/>
      <c r="Q32" s="28"/>
      <c r="R32" s="28"/>
    </row>
    <row r="33" s="4" customFormat="1" ht="76.5" spans="1:18">
      <c r="A33" s="31">
        <v>28</v>
      </c>
      <c r="B33" s="30" t="s">
        <v>19</v>
      </c>
      <c r="C33" s="22" t="s">
        <v>133</v>
      </c>
      <c r="D33" s="23">
        <v>310510002</v>
      </c>
      <c r="E33" s="22" t="s">
        <v>134</v>
      </c>
      <c r="F33" s="32" t="s">
        <v>135</v>
      </c>
      <c r="G33" s="25" t="s">
        <v>136</v>
      </c>
      <c r="H33" s="26" t="s">
        <v>123</v>
      </c>
      <c r="I33" s="26">
        <v>47</v>
      </c>
      <c r="J33" s="27">
        <f t="shared" si="5"/>
        <v>44.65</v>
      </c>
      <c r="K33" s="27">
        <f t="shared" si="6"/>
        <v>39.95</v>
      </c>
      <c r="L33" s="27">
        <f t="shared" si="7"/>
        <v>35.25</v>
      </c>
      <c r="M33" s="27">
        <f t="shared" si="8"/>
        <v>30.55</v>
      </c>
      <c r="N33" s="27">
        <f t="shared" si="9"/>
        <v>28.2</v>
      </c>
      <c r="O33" s="24" t="s">
        <v>137</v>
      </c>
      <c r="P33" s="28"/>
      <c r="Q33" s="28"/>
      <c r="R33" s="28"/>
    </row>
    <row r="34" s="4" customFormat="1" ht="25.5" spans="1:18">
      <c r="A34" s="33"/>
      <c r="B34" s="30" t="s">
        <v>19</v>
      </c>
      <c r="C34" s="22" t="s">
        <v>138</v>
      </c>
      <c r="D34" s="23" t="s">
        <v>139</v>
      </c>
      <c r="E34" s="22" t="s">
        <v>140</v>
      </c>
      <c r="F34" s="32"/>
      <c r="G34" s="25"/>
      <c r="H34" s="26" t="s">
        <v>123</v>
      </c>
      <c r="I34" s="27">
        <f t="shared" ref="I34:N34" si="10">I33*0.3</f>
        <v>14.1</v>
      </c>
      <c r="J34" s="27">
        <f t="shared" si="10"/>
        <v>13.395</v>
      </c>
      <c r="K34" s="27">
        <f t="shared" si="10"/>
        <v>11.985</v>
      </c>
      <c r="L34" s="27">
        <f t="shared" si="10"/>
        <v>10.575</v>
      </c>
      <c r="M34" s="27">
        <f t="shared" si="10"/>
        <v>9.165</v>
      </c>
      <c r="N34" s="27">
        <f t="shared" si="10"/>
        <v>8.46</v>
      </c>
      <c r="O34" s="24"/>
      <c r="P34" s="28"/>
      <c r="Q34" s="28"/>
      <c r="R34" s="28"/>
    </row>
    <row r="35" s="4" customFormat="1" ht="63.75" spans="1:18">
      <c r="A35" s="31">
        <v>29</v>
      </c>
      <c r="B35" s="30" t="s">
        <v>19</v>
      </c>
      <c r="C35" s="22" t="s">
        <v>141</v>
      </c>
      <c r="D35" s="23">
        <v>310510003</v>
      </c>
      <c r="E35" s="22" t="s">
        <v>142</v>
      </c>
      <c r="F35" s="24" t="s">
        <v>143</v>
      </c>
      <c r="G35" s="25" t="s">
        <v>144</v>
      </c>
      <c r="H35" s="26" t="s">
        <v>123</v>
      </c>
      <c r="I35" s="26">
        <v>25</v>
      </c>
      <c r="J35" s="27">
        <f t="shared" si="5"/>
        <v>23.75</v>
      </c>
      <c r="K35" s="27">
        <f t="shared" si="6"/>
        <v>21.25</v>
      </c>
      <c r="L35" s="27">
        <f t="shared" si="7"/>
        <v>18.75</v>
      </c>
      <c r="M35" s="27">
        <f t="shared" si="8"/>
        <v>16.25</v>
      </c>
      <c r="N35" s="27">
        <f t="shared" si="9"/>
        <v>15</v>
      </c>
      <c r="O35" s="24"/>
      <c r="P35" s="28"/>
      <c r="Q35" s="28"/>
      <c r="R35" s="28"/>
    </row>
    <row r="36" s="4" customFormat="1" ht="25.5" spans="1:18">
      <c r="A36" s="33"/>
      <c r="B36" s="30" t="s">
        <v>19</v>
      </c>
      <c r="C36" s="22" t="s">
        <v>145</v>
      </c>
      <c r="D36" s="23" t="s">
        <v>146</v>
      </c>
      <c r="E36" s="22" t="s">
        <v>147</v>
      </c>
      <c r="F36" s="24"/>
      <c r="G36" s="25"/>
      <c r="H36" s="26" t="s">
        <v>123</v>
      </c>
      <c r="I36" s="27">
        <f t="shared" ref="I36:N36" si="11">I35*0.3</f>
        <v>7.5</v>
      </c>
      <c r="J36" s="27">
        <f t="shared" si="11"/>
        <v>7.125</v>
      </c>
      <c r="K36" s="27">
        <f t="shared" si="11"/>
        <v>6.375</v>
      </c>
      <c r="L36" s="27">
        <f t="shared" si="11"/>
        <v>5.625</v>
      </c>
      <c r="M36" s="27">
        <f t="shared" si="11"/>
        <v>4.875</v>
      </c>
      <c r="N36" s="27">
        <f t="shared" si="11"/>
        <v>4.5</v>
      </c>
      <c r="O36" s="24"/>
      <c r="P36" s="28"/>
      <c r="Q36" s="28"/>
      <c r="R36" s="28"/>
    </row>
    <row r="37" s="4" customFormat="1" ht="76.5" spans="1:18">
      <c r="A37" s="20">
        <v>30</v>
      </c>
      <c r="B37" s="30" t="s">
        <v>19</v>
      </c>
      <c r="C37" s="22" t="s">
        <v>148</v>
      </c>
      <c r="D37" s="23">
        <v>310510004</v>
      </c>
      <c r="E37" s="22" t="s">
        <v>149</v>
      </c>
      <c r="F37" s="24" t="s">
        <v>150</v>
      </c>
      <c r="G37" s="25" t="s">
        <v>151</v>
      </c>
      <c r="H37" s="26" t="s">
        <v>123</v>
      </c>
      <c r="I37" s="26">
        <v>15</v>
      </c>
      <c r="J37" s="27">
        <f t="shared" si="5"/>
        <v>14.25</v>
      </c>
      <c r="K37" s="27">
        <f t="shared" si="6"/>
        <v>12.75</v>
      </c>
      <c r="L37" s="27">
        <f t="shared" si="7"/>
        <v>11.25</v>
      </c>
      <c r="M37" s="27">
        <f t="shared" si="8"/>
        <v>9.75</v>
      </c>
      <c r="N37" s="27">
        <f t="shared" si="9"/>
        <v>9</v>
      </c>
      <c r="O37" s="24"/>
      <c r="P37" s="28"/>
      <c r="Q37" s="28"/>
      <c r="R37" s="28"/>
    </row>
    <row r="38" s="4" customFormat="1" ht="76.5" spans="1:18">
      <c r="A38" s="34">
        <v>31</v>
      </c>
      <c r="B38" s="30" t="s">
        <v>19</v>
      </c>
      <c r="C38" s="22" t="s">
        <v>152</v>
      </c>
      <c r="D38" s="23">
        <v>310510005</v>
      </c>
      <c r="E38" s="22" t="s">
        <v>153</v>
      </c>
      <c r="F38" s="24" t="s">
        <v>154</v>
      </c>
      <c r="G38" s="25" t="s">
        <v>155</v>
      </c>
      <c r="H38" s="26" t="s">
        <v>156</v>
      </c>
      <c r="I38" s="35">
        <v>90</v>
      </c>
      <c r="J38" s="27">
        <f t="shared" si="5"/>
        <v>85.5</v>
      </c>
      <c r="K38" s="27">
        <f t="shared" si="6"/>
        <v>76.5</v>
      </c>
      <c r="L38" s="27">
        <f t="shared" si="7"/>
        <v>67.5</v>
      </c>
      <c r="M38" s="27">
        <f t="shared" si="8"/>
        <v>58.5</v>
      </c>
      <c r="N38" s="27">
        <f t="shared" si="9"/>
        <v>54</v>
      </c>
      <c r="O38" s="36" t="s">
        <v>157</v>
      </c>
      <c r="P38" s="28"/>
      <c r="Q38" s="28"/>
      <c r="R38" s="28"/>
    </row>
    <row r="39" s="4" customFormat="1" ht="25.5" spans="1:18">
      <c r="A39" s="34"/>
      <c r="B39" s="30" t="s">
        <v>19</v>
      </c>
      <c r="C39" s="22" t="s">
        <v>158</v>
      </c>
      <c r="D39" s="23" t="s">
        <v>159</v>
      </c>
      <c r="E39" s="22" t="s">
        <v>160</v>
      </c>
      <c r="F39" s="24"/>
      <c r="G39" s="25"/>
      <c r="H39" s="26" t="s">
        <v>156</v>
      </c>
      <c r="I39" s="35">
        <f>I38*0.3</f>
        <v>27</v>
      </c>
      <c r="J39" s="27">
        <f t="shared" si="5"/>
        <v>25.65</v>
      </c>
      <c r="K39" s="27">
        <f t="shared" si="6"/>
        <v>22.95</v>
      </c>
      <c r="L39" s="27">
        <f t="shared" si="7"/>
        <v>20.25</v>
      </c>
      <c r="M39" s="27">
        <f t="shared" si="8"/>
        <v>17.55</v>
      </c>
      <c r="N39" s="27">
        <f t="shared" si="9"/>
        <v>16.2</v>
      </c>
      <c r="O39" s="36"/>
      <c r="P39" s="28"/>
      <c r="Q39" s="28"/>
      <c r="R39" s="28"/>
    </row>
    <row r="40" s="4" customFormat="1" ht="25.5" spans="1:18">
      <c r="A40" s="34"/>
      <c r="B40" s="30" t="s">
        <v>19</v>
      </c>
      <c r="C40" s="22" t="s">
        <v>161</v>
      </c>
      <c r="D40" s="23" t="s">
        <v>162</v>
      </c>
      <c r="E40" s="22" t="s">
        <v>163</v>
      </c>
      <c r="F40" s="24"/>
      <c r="G40" s="25"/>
      <c r="H40" s="26" t="s">
        <v>156</v>
      </c>
      <c r="I40" s="35">
        <v>40</v>
      </c>
      <c r="J40" s="27">
        <f t="shared" si="5"/>
        <v>38</v>
      </c>
      <c r="K40" s="27">
        <f t="shared" si="6"/>
        <v>34</v>
      </c>
      <c r="L40" s="27">
        <f t="shared" si="7"/>
        <v>30</v>
      </c>
      <c r="M40" s="27">
        <f t="shared" si="8"/>
        <v>26</v>
      </c>
      <c r="N40" s="27">
        <f t="shared" si="9"/>
        <v>24</v>
      </c>
      <c r="O40" s="36"/>
      <c r="P40" s="28"/>
      <c r="Q40" s="28"/>
      <c r="R40" s="28"/>
    </row>
    <row r="41" s="4" customFormat="1" ht="51" spans="1:18">
      <c r="A41" s="34">
        <v>32</v>
      </c>
      <c r="B41" s="30" t="s">
        <v>19</v>
      </c>
      <c r="C41" s="22" t="s">
        <v>164</v>
      </c>
      <c r="D41" s="23">
        <v>310510006</v>
      </c>
      <c r="E41" s="22" t="s">
        <v>165</v>
      </c>
      <c r="F41" s="24" t="s">
        <v>166</v>
      </c>
      <c r="G41" s="25" t="s">
        <v>167</v>
      </c>
      <c r="H41" s="26" t="s">
        <v>156</v>
      </c>
      <c r="I41" s="35">
        <v>16</v>
      </c>
      <c r="J41" s="27">
        <f t="shared" si="5"/>
        <v>15.2</v>
      </c>
      <c r="K41" s="27">
        <f t="shared" si="6"/>
        <v>13.6</v>
      </c>
      <c r="L41" s="27">
        <f t="shared" si="7"/>
        <v>12</v>
      </c>
      <c r="M41" s="27">
        <f t="shared" si="8"/>
        <v>10.4</v>
      </c>
      <c r="N41" s="27">
        <f t="shared" si="9"/>
        <v>9.6</v>
      </c>
      <c r="O41" s="36"/>
      <c r="P41" s="28"/>
      <c r="Q41" s="28"/>
      <c r="R41" s="28"/>
    </row>
    <row r="42" s="4" customFormat="1" ht="25.5" spans="1:18">
      <c r="A42" s="34"/>
      <c r="B42" s="30" t="s">
        <v>19</v>
      </c>
      <c r="C42" s="22" t="s">
        <v>168</v>
      </c>
      <c r="D42" s="23" t="s">
        <v>169</v>
      </c>
      <c r="E42" s="22" t="s">
        <v>170</v>
      </c>
      <c r="F42" s="24"/>
      <c r="G42" s="25"/>
      <c r="H42" s="26" t="s">
        <v>156</v>
      </c>
      <c r="I42" s="35">
        <v>16</v>
      </c>
      <c r="J42" s="27">
        <f t="shared" si="5"/>
        <v>15.2</v>
      </c>
      <c r="K42" s="27">
        <f t="shared" si="6"/>
        <v>13.6</v>
      </c>
      <c r="L42" s="27">
        <f t="shared" si="7"/>
        <v>12</v>
      </c>
      <c r="M42" s="27">
        <f t="shared" si="8"/>
        <v>10.4</v>
      </c>
      <c r="N42" s="27">
        <f t="shared" si="9"/>
        <v>9.6</v>
      </c>
      <c r="O42" s="36"/>
      <c r="P42" s="28"/>
      <c r="Q42" s="28"/>
      <c r="R42" s="28"/>
    </row>
    <row r="43" s="4" customFormat="1" ht="63.75" spans="1:18">
      <c r="A43" s="34">
        <v>33</v>
      </c>
      <c r="B43" s="30" t="s">
        <v>19</v>
      </c>
      <c r="C43" s="22" t="s">
        <v>171</v>
      </c>
      <c r="D43" s="23">
        <v>310510007</v>
      </c>
      <c r="E43" s="22" t="s">
        <v>172</v>
      </c>
      <c r="F43" s="24" t="s">
        <v>173</v>
      </c>
      <c r="G43" s="25" t="s">
        <v>174</v>
      </c>
      <c r="H43" s="26" t="s">
        <v>156</v>
      </c>
      <c r="I43" s="35">
        <v>135</v>
      </c>
      <c r="J43" s="27">
        <f t="shared" si="5"/>
        <v>128.25</v>
      </c>
      <c r="K43" s="27">
        <f t="shared" si="6"/>
        <v>114.75</v>
      </c>
      <c r="L43" s="27">
        <f t="shared" si="7"/>
        <v>101.25</v>
      </c>
      <c r="M43" s="27">
        <f t="shared" si="8"/>
        <v>87.75</v>
      </c>
      <c r="N43" s="27">
        <f t="shared" si="9"/>
        <v>81</v>
      </c>
      <c r="O43" s="36" t="s">
        <v>157</v>
      </c>
      <c r="P43" s="28"/>
      <c r="Q43" s="28"/>
      <c r="R43" s="28"/>
    </row>
    <row r="44" s="4" customFormat="1" ht="25.5" spans="1:18">
      <c r="A44" s="34"/>
      <c r="B44" s="30" t="s">
        <v>19</v>
      </c>
      <c r="C44" s="22" t="s">
        <v>175</v>
      </c>
      <c r="D44" s="23" t="s">
        <v>176</v>
      </c>
      <c r="E44" s="22" t="s">
        <v>177</v>
      </c>
      <c r="F44" s="24"/>
      <c r="G44" s="25"/>
      <c r="H44" s="26" t="s">
        <v>156</v>
      </c>
      <c r="I44" s="27">
        <f t="shared" ref="I44:N44" si="12">I43*0.3</f>
        <v>40.5</v>
      </c>
      <c r="J44" s="27">
        <f t="shared" si="12"/>
        <v>38.475</v>
      </c>
      <c r="K44" s="27">
        <f t="shared" si="12"/>
        <v>34.425</v>
      </c>
      <c r="L44" s="27">
        <f t="shared" si="12"/>
        <v>30.375</v>
      </c>
      <c r="M44" s="27">
        <f t="shared" si="12"/>
        <v>26.325</v>
      </c>
      <c r="N44" s="27">
        <f t="shared" si="12"/>
        <v>24.3</v>
      </c>
      <c r="O44" s="36"/>
      <c r="P44" s="28"/>
      <c r="Q44" s="28"/>
      <c r="R44" s="28"/>
    </row>
    <row r="45" s="4" customFormat="1" ht="25.5" spans="1:18">
      <c r="A45" s="34"/>
      <c r="B45" s="30" t="s">
        <v>19</v>
      </c>
      <c r="C45" s="22" t="s">
        <v>178</v>
      </c>
      <c r="D45" s="23" t="s">
        <v>179</v>
      </c>
      <c r="E45" s="22" t="s">
        <v>180</v>
      </c>
      <c r="F45" s="24"/>
      <c r="G45" s="25"/>
      <c r="H45" s="26" t="s">
        <v>156</v>
      </c>
      <c r="I45" s="35">
        <v>60</v>
      </c>
      <c r="J45" s="27">
        <f t="shared" si="5"/>
        <v>57</v>
      </c>
      <c r="K45" s="27">
        <f t="shared" si="6"/>
        <v>51</v>
      </c>
      <c r="L45" s="27">
        <f t="shared" si="7"/>
        <v>45</v>
      </c>
      <c r="M45" s="27">
        <f t="shared" si="8"/>
        <v>39</v>
      </c>
      <c r="N45" s="27">
        <f t="shared" si="9"/>
        <v>36</v>
      </c>
      <c r="O45" s="36"/>
      <c r="P45" s="28"/>
      <c r="Q45" s="28"/>
      <c r="R45" s="28"/>
    </row>
    <row r="46" s="4" customFormat="1" ht="38.25" spans="1:18">
      <c r="A46" s="34"/>
      <c r="B46" s="30" t="s">
        <v>19</v>
      </c>
      <c r="C46" s="22" t="s">
        <v>181</v>
      </c>
      <c r="D46" s="23" t="s">
        <v>182</v>
      </c>
      <c r="E46" s="22" t="s">
        <v>183</v>
      </c>
      <c r="F46" s="24"/>
      <c r="G46" s="25"/>
      <c r="H46" s="26" t="s">
        <v>156</v>
      </c>
      <c r="I46" s="35">
        <v>135</v>
      </c>
      <c r="J46" s="27">
        <f t="shared" si="5"/>
        <v>128.25</v>
      </c>
      <c r="K46" s="27">
        <f t="shared" si="6"/>
        <v>114.75</v>
      </c>
      <c r="L46" s="27">
        <f t="shared" si="7"/>
        <v>101.25</v>
      </c>
      <c r="M46" s="27">
        <f t="shared" si="8"/>
        <v>87.75</v>
      </c>
      <c r="N46" s="27">
        <f t="shared" si="9"/>
        <v>81</v>
      </c>
      <c r="O46" s="36"/>
      <c r="P46" s="28"/>
      <c r="Q46" s="28"/>
      <c r="R46" s="28"/>
    </row>
    <row r="47" s="4" customFormat="1" ht="63.75" spans="1:18">
      <c r="A47" s="20">
        <v>34</v>
      </c>
      <c r="B47" s="30" t="s">
        <v>19</v>
      </c>
      <c r="C47" s="22" t="s">
        <v>184</v>
      </c>
      <c r="D47" s="23">
        <v>310510009</v>
      </c>
      <c r="E47" s="22" t="s">
        <v>185</v>
      </c>
      <c r="F47" s="24" t="s">
        <v>186</v>
      </c>
      <c r="G47" s="25" t="s">
        <v>187</v>
      </c>
      <c r="H47" s="26" t="s">
        <v>156</v>
      </c>
      <c r="I47" s="26">
        <v>186</v>
      </c>
      <c r="J47" s="27">
        <f t="shared" si="5"/>
        <v>176.7</v>
      </c>
      <c r="K47" s="27">
        <f t="shared" si="6"/>
        <v>158.1</v>
      </c>
      <c r="L47" s="27">
        <f t="shared" si="7"/>
        <v>139.5</v>
      </c>
      <c r="M47" s="27">
        <f t="shared" si="8"/>
        <v>120.9</v>
      </c>
      <c r="N47" s="27">
        <f t="shared" si="9"/>
        <v>111.6</v>
      </c>
      <c r="O47" s="24"/>
      <c r="P47" s="28"/>
      <c r="Q47" s="28"/>
      <c r="R47" s="28"/>
    </row>
    <row r="48" s="4" customFormat="1" ht="63.75" spans="1:18">
      <c r="A48" s="34">
        <v>35</v>
      </c>
      <c r="B48" s="30" t="s">
        <v>19</v>
      </c>
      <c r="C48" s="22" t="s">
        <v>188</v>
      </c>
      <c r="D48" s="23">
        <v>310510010</v>
      </c>
      <c r="E48" s="22" t="s">
        <v>189</v>
      </c>
      <c r="F48" s="24" t="s">
        <v>190</v>
      </c>
      <c r="G48" s="25" t="s">
        <v>191</v>
      </c>
      <c r="H48" s="26" t="s">
        <v>156</v>
      </c>
      <c r="I48" s="35">
        <v>282</v>
      </c>
      <c r="J48" s="27">
        <f t="shared" si="5"/>
        <v>267.9</v>
      </c>
      <c r="K48" s="27">
        <f t="shared" si="6"/>
        <v>239.7</v>
      </c>
      <c r="L48" s="27">
        <f t="shared" si="7"/>
        <v>211.5</v>
      </c>
      <c r="M48" s="27">
        <f t="shared" si="8"/>
        <v>183.3</v>
      </c>
      <c r="N48" s="27">
        <f t="shared" si="9"/>
        <v>169.2</v>
      </c>
      <c r="O48" s="36"/>
      <c r="P48" s="28"/>
      <c r="Q48" s="28"/>
      <c r="R48" s="28"/>
    </row>
    <row r="49" s="4" customFormat="1" ht="38.25" spans="1:18">
      <c r="A49" s="34"/>
      <c r="B49" s="30" t="s">
        <v>19</v>
      </c>
      <c r="C49" s="22" t="s">
        <v>192</v>
      </c>
      <c r="D49" s="23" t="s">
        <v>193</v>
      </c>
      <c r="E49" s="37" t="s">
        <v>194</v>
      </c>
      <c r="F49" s="24"/>
      <c r="G49" s="25"/>
      <c r="H49" s="26" t="s">
        <v>156</v>
      </c>
      <c r="I49" s="35">
        <v>26</v>
      </c>
      <c r="J49" s="27">
        <f t="shared" si="5"/>
        <v>24.7</v>
      </c>
      <c r="K49" s="27">
        <f t="shared" si="6"/>
        <v>22.1</v>
      </c>
      <c r="L49" s="27">
        <f t="shared" si="7"/>
        <v>19.5</v>
      </c>
      <c r="M49" s="27">
        <f t="shared" si="8"/>
        <v>16.9</v>
      </c>
      <c r="N49" s="27">
        <f t="shared" si="9"/>
        <v>15.6</v>
      </c>
      <c r="O49" s="36"/>
      <c r="P49" s="28"/>
      <c r="Q49" s="28"/>
      <c r="R49" s="28"/>
    </row>
    <row r="50" s="4" customFormat="1" ht="89.25" spans="1:18">
      <c r="A50" s="20">
        <v>36</v>
      </c>
      <c r="B50" s="21" t="s">
        <v>112</v>
      </c>
      <c r="C50" s="22" t="s">
        <v>195</v>
      </c>
      <c r="D50" s="23">
        <v>330604002</v>
      </c>
      <c r="E50" s="22" t="s">
        <v>196</v>
      </c>
      <c r="F50" s="24" t="s">
        <v>197</v>
      </c>
      <c r="G50" s="25" t="s">
        <v>198</v>
      </c>
      <c r="H50" s="26" t="s">
        <v>156</v>
      </c>
      <c r="I50" s="26">
        <v>105</v>
      </c>
      <c r="J50" s="27">
        <f t="shared" si="5"/>
        <v>99.75</v>
      </c>
      <c r="K50" s="27">
        <f t="shared" si="6"/>
        <v>89.25</v>
      </c>
      <c r="L50" s="27">
        <f t="shared" si="7"/>
        <v>78.75</v>
      </c>
      <c r="M50" s="27">
        <f t="shared" si="8"/>
        <v>68.25</v>
      </c>
      <c r="N50" s="27">
        <f t="shared" si="9"/>
        <v>63</v>
      </c>
      <c r="O50" s="24"/>
      <c r="P50" s="28"/>
      <c r="Q50" s="28"/>
      <c r="R50" s="29"/>
    </row>
    <row r="51" s="4" customFormat="1" ht="76.5" spans="1:18">
      <c r="A51" s="34">
        <v>37</v>
      </c>
      <c r="B51" s="21" t="s">
        <v>112</v>
      </c>
      <c r="C51" s="22" t="s">
        <v>199</v>
      </c>
      <c r="D51" s="23">
        <v>330604003</v>
      </c>
      <c r="E51" s="22" t="s">
        <v>200</v>
      </c>
      <c r="F51" s="38" t="s">
        <v>201</v>
      </c>
      <c r="G51" s="25" t="s">
        <v>202</v>
      </c>
      <c r="H51" s="26" t="s">
        <v>156</v>
      </c>
      <c r="I51" s="35">
        <v>166</v>
      </c>
      <c r="J51" s="27">
        <f t="shared" si="5"/>
        <v>157.7</v>
      </c>
      <c r="K51" s="27">
        <f t="shared" si="6"/>
        <v>141.1</v>
      </c>
      <c r="L51" s="27">
        <f t="shared" si="7"/>
        <v>124.5</v>
      </c>
      <c r="M51" s="27">
        <f t="shared" si="8"/>
        <v>107.9</v>
      </c>
      <c r="N51" s="27">
        <f t="shared" si="9"/>
        <v>99.6</v>
      </c>
      <c r="O51" s="36"/>
      <c r="P51" s="28"/>
      <c r="Q51" s="28"/>
      <c r="R51" s="29"/>
    </row>
    <row r="52" s="4" customFormat="1" ht="38.25" spans="1:18">
      <c r="A52" s="34"/>
      <c r="B52" s="21" t="s">
        <v>112</v>
      </c>
      <c r="C52" s="22" t="s">
        <v>203</v>
      </c>
      <c r="D52" s="23" t="s">
        <v>204</v>
      </c>
      <c r="E52" s="22" t="s">
        <v>205</v>
      </c>
      <c r="F52" s="38"/>
      <c r="G52" s="25"/>
      <c r="H52" s="26" t="s">
        <v>156</v>
      </c>
      <c r="I52" s="35">
        <v>166</v>
      </c>
      <c r="J52" s="27">
        <f t="shared" si="5"/>
        <v>157.7</v>
      </c>
      <c r="K52" s="27">
        <f t="shared" si="6"/>
        <v>141.1</v>
      </c>
      <c r="L52" s="27">
        <f t="shared" si="7"/>
        <v>124.5</v>
      </c>
      <c r="M52" s="27">
        <f t="shared" si="8"/>
        <v>107.9</v>
      </c>
      <c r="N52" s="27">
        <f t="shared" si="9"/>
        <v>99.6</v>
      </c>
      <c r="O52" s="36"/>
      <c r="P52" s="28"/>
      <c r="Q52" s="28"/>
      <c r="R52" s="29"/>
    </row>
    <row r="53" s="4" customFormat="1" ht="102" spans="1:18">
      <c r="A53" s="34">
        <v>38</v>
      </c>
      <c r="B53" s="21" t="s">
        <v>112</v>
      </c>
      <c r="C53" s="22" t="s">
        <v>206</v>
      </c>
      <c r="D53" s="23">
        <v>330604004</v>
      </c>
      <c r="E53" s="22" t="s">
        <v>207</v>
      </c>
      <c r="F53" s="24" t="s">
        <v>208</v>
      </c>
      <c r="G53" s="25" t="s">
        <v>209</v>
      </c>
      <c r="H53" s="26" t="s">
        <v>156</v>
      </c>
      <c r="I53" s="35">
        <v>485</v>
      </c>
      <c r="J53" s="27">
        <f t="shared" si="5"/>
        <v>460.75</v>
      </c>
      <c r="K53" s="27">
        <f t="shared" si="6"/>
        <v>412.25</v>
      </c>
      <c r="L53" s="27">
        <f t="shared" si="7"/>
        <v>363.75</v>
      </c>
      <c r="M53" s="27">
        <f t="shared" si="8"/>
        <v>315.25</v>
      </c>
      <c r="N53" s="27">
        <f t="shared" si="9"/>
        <v>291</v>
      </c>
      <c r="O53" s="36" t="s">
        <v>210</v>
      </c>
      <c r="P53" s="28"/>
      <c r="Q53" s="28"/>
      <c r="R53" s="29"/>
    </row>
    <row r="54" s="4" customFormat="1" ht="38.25" spans="1:18">
      <c r="A54" s="34"/>
      <c r="B54" s="21" t="s">
        <v>112</v>
      </c>
      <c r="C54" s="22" t="s">
        <v>211</v>
      </c>
      <c r="D54" s="23" t="s">
        <v>212</v>
      </c>
      <c r="E54" s="22" t="s">
        <v>213</v>
      </c>
      <c r="F54" s="24"/>
      <c r="G54" s="25"/>
      <c r="H54" s="26" t="s">
        <v>156</v>
      </c>
      <c r="I54" s="35">
        <v>120</v>
      </c>
      <c r="J54" s="27">
        <f t="shared" si="5"/>
        <v>114</v>
      </c>
      <c r="K54" s="27">
        <f t="shared" si="6"/>
        <v>102</v>
      </c>
      <c r="L54" s="27">
        <f t="shared" si="7"/>
        <v>90</v>
      </c>
      <c r="M54" s="27">
        <f t="shared" si="8"/>
        <v>78</v>
      </c>
      <c r="N54" s="27">
        <f t="shared" si="9"/>
        <v>72</v>
      </c>
      <c r="O54" s="36"/>
      <c r="P54" s="28"/>
      <c r="Q54" s="28"/>
      <c r="R54" s="29"/>
    </row>
    <row r="55" s="4" customFormat="1" ht="63.75" spans="1:18">
      <c r="A55" s="34">
        <v>39</v>
      </c>
      <c r="B55" s="30" t="s">
        <v>19</v>
      </c>
      <c r="C55" s="22" t="s">
        <v>214</v>
      </c>
      <c r="D55" s="23">
        <v>310510011</v>
      </c>
      <c r="E55" s="39" t="s">
        <v>215</v>
      </c>
      <c r="F55" s="24" t="s">
        <v>216</v>
      </c>
      <c r="G55" s="25" t="s">
        <v>217</v>
      </c>
      <c r="H55" s="26" t="s">
        <v>123</v>
      </c>
      <c r="I55" s="35">
        <v>109</v>
      </c>
      <c r="J55" s="27">
        <f t="shared" si="5"/>
        <v>103.55</v>
      </c>
      <c r="K55" s="27">
        <f t="shared" si="6"/>
        <v>92.65</v>
      </c>
      <c r="L55" s="27">
        <f t="shared" si="7"/>
        <v>81.75</v>
      </c>
      <c r="M55" s="27">
        <f t="shared" si="8"/>
        <v>70.85</v>
      </c>
      <c r="N55" s="27">
        <f t="shared" si="9"/>
        <v>65.4</v>
      </c>
      <c r="O55" s="36"/>
      <c r="P55" s="28"/>
      <c r="Q55" s="28"/>
      <c r="R55" s="28"/>
    </row>
    <row r="56" s="4" customFormat="1" ht="25.5" spans="1:18">
      <c r="A56" s="34"/>
      <c r="B56" s="30" t="s">
        <v>19</v>
      </c>
      <c r="C56" s="22" t="s">
        <v>218</v>
      </c>
      <c r="D56" s="23" t="s">
        <v>219</v>
      </c>
      <c r="E56" s="37" t="s">
        <v>220</v>
      </c>
      <c r="F56" s="24"/>
      <c r="G56" s="25"/>
      <c r="H56" s="26" t="s">
        <v>123</v>
      </c>
      <c r="I56" s="35">
        <v>20</v>
      </c>
      <c r="J56" s="27">
        <f t="shared" si="5"/>
        <v>19</v>
      </c>
      <c r="K56" s="27">
        <f t="shared" si="6"/>
        <v>17</v>
      </c>
      <c r="L56" s="27">
        <f t="shared" si="7"/>
        <v>15</v>
      </c>
      <c r="M56" s="27">
        <f t="shared" si="8"/>
        <v>13</v>
      </c>
      <c r="N56" s="27">
        <f t="shared" si="9"/>
        <v>12</v>
      </c>
      <c r="O56" s="36"/>
      <c r="P56" s="28"/>
      <c r="Q56" s="28"/>
      <c r="R56" s="28"/>
    </row>
    <row r="57" s="4" customFormat="1" ht="63.75" spans="1:18">
      <c r="A57" s="34">
        <v>40</v>
      </c>
      <c r="B57" s="30" t="s">
        <v>19</v>
      </c>
      <c r="C57" s="22" t="s">
        <v>221</v>
      </c>
      <c r="D57" s="40">
        <v>310510013</v>
      </c>
      <c r="E57" s="22" t="s">
        <v>222</v>
      </c>
      <c r="F57" s="24" t="s">
        <v>223</v>
      </c>
      <c r="G57" s="25" t="s">
        <v>224</v>
      </c>
      <c r="H57" s="26" t="s">
        <v>123</v>
      </c>
      <c r="I57" s="35" t="s">
        <v>118</v>
      </c>
      <c r="J57" s="26" t="s">
        <v>118</v>
      </c>
      <c r="K57" s="26" t="s">
        <v>118</v>
      </c>
      <c r="L57" s="26" t="s">
        <v>118</v>
      </c>
      <c r="M57" s="26" t="s">
        <v>118</v>
      </c>
      <c r="N57" s="26" t="s">
        <v>118</v>
      </c>
      <c r="O57" s="36"/>
      <c r="P57" s="28"/>
      <c r="Q57" s="28"/>
      <c r="R57" s="28"/>
    </row>
    <row r="58" s="4" customFormat="1" ht="38.25" spans="1:18">
      <c r="A58" s="34"/>
      <c r="B58" s="30" t="s">
        <v>19</v>
      </c>
      <c r="C58" s="22" t="s">
        <v>225</v>
      </c>
      <c r="D58" s="40" t="s">
        <v>226</v>
      </c>
      <c r="E58" s="22" t="s">
        <v>227</v>
      </c>
      <c r="F58" s="24"/>
      <c r="G58" s="25"/>
      <c r="H58" s="26" t="s">
        <v>123</v>
      </c>
      <c r="I58" s="35" t="s">
        <v>118</v>
      </c>
      <c r="J58" s="26" t="s">
        <v>118</v>
      </c>
      <c r="K58" s="26" t="s">
        <v>118</v>
      </c>
      <c r="L58" s="26" t="s">
        <v>118</v>
      </c>
      <c r="M58" s="26" t="s">
        <v>118</v>
      </c>
      <c r="N58" s="26" t="s">
        <v>118</v>
      </c>
      <c r="O58" s="36"/>
      <c r="P58" s="28"/>
      <c r="Q58" s="28"/>
      <c r="R58" s="28"/>
    </row>
    <row r="59" s="4" customFormat="1" ht="89.25" spans="1:18">
      <c r="A59" s="34">
        <v>41</v>
      </c>
      <c r="B59" s="30" t="s">
        <v>19</v>
      </c>
      <c r="C59" s="22" t="s">
        <v>228</v>
      </c>
      <c r="D59" s="23">
        <v>310511001</v>
      </c>
      <c r="E59" s="22" t="s">
        <v>229</v>
      </c>
      <c r="F59" s="24" t="s">
        <v>230</v>
      </c>
      <c r="G59" s="25" t="s">
        <v>231</v>
      </c>
      <c r="H59" s="26" t="s">
        <v>123</v>
      </c>
      <c r="I59" s="35">
        <v>239</v>
      </c>
      <c r="J59" s="27">
        <f t="shared" si="5"/>
        <v>227.05</v>
      </c>
      <c r="K59" s="27">
        <f t="shared" si="6"/>
        <v>203.15</v>
      </c>
      <c r="L59" s="27">
        <f t="shared" si="7"/>
        <v>179.25</v>
      </c>
      <c r="M59" s="27">
        <f t="shared" si="8"/>
        <v>155.35</v>
      </c>
      <c r="N59" s="27">
        <f t="shared" si="9"/>
        <v>143.4</v>
      </c>
      <c r="O59" s="36" t="s">
        <v>232</v>
      </c>
      <c r="P59" s="28"/>
      <c r="Q59" s="28"/>
      <c r="R59" s="28"/>
    </row>
    <row r="60" s="4" customFormat="1" ht="38.25" spans="1:18">
      <c r="A60" s="34"/>
      <c r="B60" s="30" t="s">
        <v>19</v>
      </c>
      <c r="C60" s="22" t="s">
        <v>233</v>
      </c>
      <c r="D60" s="23" t="s">
        <v>234</v>
      </c>
      <c r="E60" s="22" t="s">
        <v>235</v>
      </c>
      <c r="F60" s="24"/>
      <c r="G60" s="25"/>
      <c r="H60" s="26" t="s">
        <v>123</v>
      </c>
      <c r="I60" s="27">
        <f t="shared" ref="I60:N60" si="13">I59*0.3</f>
        <v>71.7</v>
      </c>
      <c r="J60" s="27">
        <f t="shared" si="13"/>
        <v>68.115</v>
      </c>
      <c r="K60" s="27">
        <f t="shared" si="13"/>
        <v>60.945</v>
      </c>
      <c r="L60" s="27">
        <f t="shared" si="13"/>
        <v>53.775</v>
      </c>
      <c r="M60" s="27">
        <f t="shared" si="13"/>
        <v>46.605</v>
      </c>
      <c r="N60" s="27">
        <f t="shared" si="13"/>
        <v>43.02</v>
      </c>
      <c r="O60" s="36"/>
      <c r="P60" s="28"/>
      <c r="Q60" s="28"/>
      <c r="R60" s="28"/>
    </row>
    <row r="61" s="4" customFormat="1" ht="51" spans="1:18">
      <c r="A61" s="34"/>
      <c r="B61" s="30" t="s">
        <v>19</v>
      </c>
      <c r="C61" s="22" t="s">
        <v>236</v>
      </c>
      <c r="D61" s="23" t="s">
        <v>237</v>
      </c>
      <c r="E61" s="22" t="s">
        <v>238</v>
      </c>
      <c r="F61" s="24"/>
      <c r="G61" s="25"/>
      <c r="H61" s="26" t="s">
        <v>123</v>
      </c>
      <c r="I61" s="35">
        <v>36</v>
      </c>
      <c r="J61" s="27">
        <f t="shared" ref="J61:J92" si="14">I61*0.95</f>
        <v>34.2</v>
      </c>
      <c r="K61" s="27">
        <f t="shared" ref="K61:K92" si="15">I61*0.85</f>
        <v>30.6</v>
      </c>
      <c r="L61" s="27">
        <f t="shared" ref="L61:L92" si="16">I61*0.75</f>
        <v>27</v>
      </c>
      <c r="M61" s="27">
        <f t="shared" ref="M61:M92" si="17">I61*0.65</f>
        <v>23.4</v>
      </c>
      <c r="N61" s="27">
        <f t="shared" ref="N61:N92" si="18">I61*0.6</f>
        <v>21.6</v>
      </c>
      <c r="O61" s="36"/>
      <c r="P61" s="28"/>
      <c r="Q61" s="28"/>
      <c r="R61" s="28"/>
    </row>
    <row r="62" s="4" customFormat="1" ht="38.25" spans="1:18">
      <c r="A62" s="34"/>
      <c r="B62" s="30" t="s">
        <v>19</v>
      </c>
      <c r="C62" s="22" t="s">
        <v>239</v>
      </c>
      <c r="D62" s="23" t="s">
        <v>240</v>
      </c>
      <c r="E62" s="39" t="s">
        <v>241</v>
      </c>
      <c r="F62" s="24"/>
      <c r="G62" s="25"/>
      <c r="H62" s="26" t="s">
        <v>123</v>
      </c>
      <c r="I62" s="35" t="s">
        <v>118</v>
      </c>
      <c r="J62" s="26" t="s">
        <v>118</v>
      </c>
      <c r="K62" s="26" t="s">
        <v>118</v>
      </c>
      <c r="L62" s="26" t="s">
        <v>118</v>
      </c>
      <c r="M62" s="26" t="s">
        <v>118</v>
      </c>
      <c r="N62" s="26" t="s">
        <v>118</v>
      </c>
      <c r="O62" s="36"/>
      <c r="P62" s="28"/>
      <c r="Q62" s="28"/>
      <c r="R62" s="28"/>
    </row>
    <row r="63" s="4" customFormat="1" ht="38.25" spans="1:18">
      <c r="A63" s="34"/>
      <c r="B63" s="30" t="s">
        <v>19</v>
      </c>
      <c r="C63" s="22" t="s">
        <v>242</v>
      </c>
      <c r="D63" s="23" t="s">
        <v>243</v>
      </c>
      <c r="E63" s="39" t="s">
        <v>244</v>
      </c>
      <c r="F63" s="24"/>
      <c r="G63" s="25"/>
      <c r="H63" s="26" t="s">
        <v>123</v>
      </c>
      <c r="I63" s="35" t="s">
        <v>118</v>
      </c>
      <c r="J63" s="26" t="s">
        <v>118</v>
      </c>
      <c r="K63" s="26" t="s">
        <v>118</v>
      </c>
      <c r="L63" s="26" t="s">
        <v>118</v>
      </c>
      <c r="M63" s="26" t="s">
        <v>118</v>
      </c>
      <c r="N63" s="26" t="s">
        <v>118</v>
      </c>
      <c r="O63" s="36"/>
      <c r="P63" s="28"/>
      <c r="Q63" s="28"/>
      <c r="R63" s="28"/>
    </row>
    <row r="64" s="4" customFormat="1" ht="102" spans="1:18">
      <c r="A64" s="34">
        <v>42</v>
      </c>
      <c r="B64" s="30" t="s">
        <v>19</v>
      </c>
      <c r="C64" s="22" t="s">
        <v>245</v>
      </c>
      <c r="D64" s="23">
        <v>310511002</v>
      </c>
      <c r="E64" s="22" t="s">
        <v>246</v>
      </c>
      <c r="F64" s="24" t="s">
        <v>247</v>
      </c>
      <c r="G64" s="25" t="s">
        <v>248</v>
      </c>
      <c r="H64" s="26" t="s">
        <v>123</v>
      </c>
      <c r="I64" s="35" t="s">
        <v>249</v>
      </c>
      <c r="J64" s="35" t="s">
        <v>249</v>
      </c>
      <c r="K64" s="35" t="s">
        <v>249</v>
      </c>
      <c r="L64" s="35" t="s">
        <v>249</v>
      </c>
      <c r="M64" s="35" t="s">
        <v>249</v>
      </c>
      <c r="N64" s="35" t="s">
        <v>249</v>
      </c>
      <c r="O64" s="36"/>
      <c r="P64" s="28"/>
      <c r="Q64" s="28"/>
      <c r="R64" s="28"/>
    </row>
    <row r="65" s="4" customFormat="1" ht="38.25" spans="1:18">
      <c r="A65" s="34"/>
      <c r="B65" s="30" t="s">
        <v>19</v>
      </c>
      <c r="C65" s="22" t="s">
        <v>250</v>
      </c>
      <c r="D65" s="23" t="s">
        <v>251</v>
      </c>
      <c r="E65" s="22" t="s">
        <v>252</v>
      </c>
      <c r="F65" s="24"/>
      <c r="G65" s="25"/>
      <c r="H65" s="26" t="s">
        <v>123</v>
      </c>
      <c r="I65" s="35" t="s">
        <v>249</v>
      </c>
      <c r="J65" s="35" t="s">
        <v>249</v>
      </c>
      <c r="K65" s="35" t="s">
        <v>249</v>
      </c>
      <c r="L65" s="35" t="s">
        <v>249</v>
      </c>
      <c r="M65" s="35" t="s">
        <v>249</v>
      </c>
      <c r="N65" s="35" t="s">
        <v>249</v>
      </c>
      <c r="O65" s="36"/>
      <c r="P65" s="28"/>
      <c r="Q65" s="28"/>
      <c r="R65" s="28"/>
    </row>
    <row r="66" s="4" customFormat="1" ht="89.25" spans="1:18">
      <c r="A66" s="20">
        <v>43</v>
      </c>
      <c r="B66" s="30" t="s">
        <v>19</v>
      </c>
      <c r="C66" s="22" t="s">
        <v>253</v>
      </c>
      <c r="D66" s="23">
        <v>310511003</v>
      </c>
      <c r="E66" s="22" t="s">
        <v>254</v>
      </c>
      <c r="F66" s="24" t="s">
        <v>255</v>
      </c>
      <c r="G66" s="25" t="s">
        <v>256</v>
      </c>
      <c r="H66" s="26" t="s">
        <v>123</v>
      </c>
      <c r="I66" s="26">
        <v>31</v>
      </c>
      <c r="J66" s="27">
        <f t="shared" si="14"/>
        <v>29.45</v>
      </c>
      <c r="K66" s="27">
        <f t="shared" si="15"/>
        <v>26.35</v>
      </c>
      <c r="L66" s="27">
        <f t="shared" si="16"/>
        <v>23.25</v>
      </c>
      <c r="M66" s="27">
        <f t="shared" si="17"/>
        <v>20.15</v>
      </c>
      <c r="N66" s="27">
        <f t="shared" si="18"/>
        <v>18.6</v>
      </c>
      <c r="O66" s="24"/>
      <c r="P66" s="28"/>
      <c r="Q66" s="28"/>
      <c r="R66" s="28"/>
    </row>
    <row r="67" s="4" customFormat="1" ht="63.75" spans="1:18">
      <c r="A67" s="20">
        <v>44</v>
      </c>
      <c r="B67" s="30" t="s">
        <v>19</v>
      </c>
      <c r="C67" s="22" t="s">
        <v>257</v>
      </c>
      <c r="D67" s="23">
        <v>310511004</v>
      </c>
      <c r="E67" s="22" t="s">
        <v>258</v>
      </c>
      <c r="F67" s="24" t="s">
        <v>259</v>
      </c>
      <c r="G67" s="25" t="s">
        <v>260</v>
      </c>
      <c r="H67" s="26" t="s">
        <v>123</v>
      </c>
      <c r="I67" s="26">
        <v>10</v>
      </c>
      <c r="J67" s="27">
        <f t="shared" si="14"/>
        <v>9.5</v>
      </c>
      <c r="K67" s="27">
        <f t="shared" si="15"/>
        <v>8.5</v>
      </c>
      <c r="L67" s="27">
        <f t="shared" si="16"/>
        <v>7.5</v>
      </c>
      <c r="M67" s="27">
        <f t="shared" si="17"/>
        <v>6.5</v>
      </c>
      <c r="N67" s="27">
        <f t="shared" si="18"/>
        <v>6</v>
      </c>
      <c r="O67" s="24"/>
      <c r="P67" s="28"/>
      <c r="Q67" s="28"/>
      <c r="R67" s="28"/>
    </row>
    <row r="68" s="4" customFormat="1" ht="63.75" spans="1:18">
      <c r="A68" s="20">
        <v>45</v>
      </c>
      <c r="B68" s="30" t="s">
        <v>19</v>
      </c>
      <c r="C68" s="22" t="s">
        <v>261</v>
      </c>
      <c r="D68" s="23">
        <v>310511005</v>
      </c>
      <c r="E68" s="22" t="s">
        <v>262</v>
      </c>
      <c r="F68" s="24" t="s">
        <v>263</v>
      </c>
      <c r="G68" s="25" t="s">
        <v>264</v>
      </c>
      <c r="H68" s="26" t="s">
        <v>123</v>
      </c>
      <c r="I68" s="26">
        <v>10</v>
      </c>
      <c r="J68" s="27">
        <f t="shared" si="14"/>
        <v>9.5</v>
      </c>
      <c r="K68" s="27">
        <f t="shared" si="15"/>
        <v>8.5</v>
      </c>
      <c r="L68" s="27">
        <f t="shared" si="16"/>
        <v>7.5</v>
      </c>
      <c r="M68" s="27">
        <f t="shared" si="17"/>
        <v>6.5</v>
      </c>
      <c r="N68" s="27">
        <f t="shared" si="18"/>
        <v>6</v>
      </c>
      <c r="O68" s="24"/>
      <c r="P68" s="28"/>
      <c r="Q68" s="28"/>
      <c r="R68" s="28"/>
    </row>
    <row r="69" s="4" customFormat="1" ht="63.75" spans="1:18">
      <c r="A69" s="34">
        <v>46</v>
      </c>
      <c r="B69" s="30" t="s">
        <v>19</v>
      </c>
      <c r="C69" s="22" t="s">
        <v>265</v>
      </c>
      <c r="D69" s="23">
        <v>310511006</v>
      </c>
      <c r="E69" s="22" t="s">
        <v>266</v>
      </c>
      <c r="F69" s="24" t="s">
        <v>267</v>
      </c>
      <c r="G69" s="25" t="s">
        <v>268</v>
      </c>
      <c r="H69" s="26" t="s">
        <v>123</v>
      </c>
      <c r="I69" s="35" t="s">
        <v>249</v>
      </c>
      <c r="J69" s="35" t="s">
        <v>249</v>
      </c>
      <c r="K69" s="35" t="s">
        <v>249</v>
      </c>
      <c r="L69" s="35" t="s">
        <v>249</v>
      </c>
      <c r="M69" s="35" t="s">
        <v>249</v>
      </c>
      <c r="N69" s="35" t="s">
        <v>249</v>
      </c>
      <c r="O69" s="36" t="s">
        <v>269</v>
      </c>
      <c r="P69" s="28"/>
      <c r="Q69" s="28"/>
      <c r="R69" s="28"/>
    </row>
    <row r="70" s="4" customFormat="1" ht="25.5" spans="1:18">
      <c r="A70" s="34"/>
      <c r="B70" s="30" t="s">
        <v>19</v>
      </c>
      <c r="C70" s="22" t="s">
        <v>270</v>
      </c>
      <c r="D70" s="23" t="s">
        <v>271</v>
      </c>
      <c r="E70" s="22" t="s">
        <v>272</v>
      </c>
      <c r="F70" s="24"/>
      <c r="G70" s="25"/>
      <c r="H70" s="26" t="s">
        <v>123</v>
      </c>
      <c r="I70" s="35" t="s">
        <v>249</v>
      </c>
      <c r="J70" s="35" t="s">
        <v>249</v>
      </c>
      <c r="K70" s="35" t="s">
        <v>249</v>
      </c>
      <c r="L70" s="35" t="s">
        <v>249</v>
      </c>
      <c r="M70" s="35" t="s">
        <v>249</v>
      </c>
      <c r="N70" s="35" t="s">
        <v>249</v>
      </c>
      <c r="O70" s="36"/>
      <c r="P70" s="28"/>
      <c r="Q70" s="28"/>
      <c r="R70" s="28"/>
    </row>
    <row r="71" s="4" customFormat="1" ht="76.5" spans="1:18">
      <c r="A71" s="34">
        <v>47</v>
      </c>
      <c r="B71" s="30" t="s">
        <v>19</v>
      </c>
      <c r="C71" s="22" t="s">
        <v>273</v>
      </c>
      <c r="D71" s="23">
        <v>310511007</v>
      </c>
      <c r="E71" s="22" t="s">
        <v>274</v>
      </c>
      <c r="F71" s="38" t="s">
        <v>275</v>
      </c>
      <c r="G71" s="25" t="s">
        <v>276</v>
      </c>
      <c r="H71" s="26" t="s">
        <v>110</v>
      </c>
      <c r="I71" s="35" t="s">
        <v>249</v>
      </c>
      <c r="J71" s="35" t="s">
        <v>249</v>
      </c>
      <c r="K71" s="35" t="s">
        <v>249</v>
      </c>
      <c r="L71" s="35" t="s">
        <v>249</v>
      </c>
      <c r="M71" s="35" t="s">
        <v>249</v>
      </c>
      <c r="N71" s="35" t="s">
        <v>249</v>
      </c>
      <c r="O71" s="36" t="s">
        <v>277</v>
      </c>
      <c r="P71" s="28"/>
      <c r="Q71" s="28"/>
      <c r="R71" s="28"/>
    </row>
    <row r="72" s="4" customFormat="1" ht="38.25" spans="1:18">
      <c r="A72" s="34"/>
      <c r="B72" s="30" t="s">
        <v>19</v>
      </c>
      <c r="C72" s="22" t="s">
        <v>278</v>
      </c>
      <c r="D72" s="23" t="s">
        <v>279</v>
      </c>
      <c r="E72" s="22" t="s">
        <v>280</v>
      </c>
      <c r="F72" s="38"/>
      <c r="G72" s="25"/>
      <c r="H72" s="26" t="s">
        <v>123</v>
      </c>
      <c r="I72" s="35" t="s">
        <v>249</v>
      </c>
      <c r="J72" s="35" t="s">
        <v>249</v>
      </c>
      <c r="K72" s="35" t="s">
        <v>249</v>
      </c>
      <c r="L72" s="35" t="s">
        <v>249</v>
      </c>
      <c r="M72" s="35" t="s">
        <v>249</v>
      </c>
      <c r="N72" s="35" t="s">
        <v>249</v>
      </c>
      <c r="O72" s="36"/>
      <c r="P72" s="28"/>
      <c r="Q72" s="28"/>
      <c r="R72" s="28"/>
    </row>
    <row r="73" s="4" customFormat="1" ht="76.5" spans="1:18">
      <c r="A73" s="20">
        <v>48</v>
      </c>
      <c r="B73" s="30" t="s">
        <v>19</v>
      </c>
      <c r="C73" s="22" t="s">
        <v>281</v>
      </c>
      <c r="D73" s="23">
        <v>310511008</v>
      </c>
      <c r="E73" s="41" t="s">
        <v>282</v>
      </c>
      <c r="F73" s="32" t="s">
        <v>283</v>
      </c>
      <c r="G73" s="42" t="s">
        <v>284</v>
      </c>
      <c r="H73" s="20" t="s">
        <v>123</v>
      </c>
      <c r="I73" s="20">
        <v>58</v>
      </c>
      <c r="J73" s="27">
        <f t="shared" si="14"/>
        <v>55.1</v>
      </c>
      <c r="K73" s="27">
        <f t="shared" si="15"/>
        <v>49.3</v>
      </c>
      <c r="L73" s="27">
        <f t="shared" si="16"/>
        <v>43.5</v>
      </c>
      <c r="M73" s="27">
        <f t="shared" si="17"/>
        <v>37.7</v>
      </c>
      <c r="N73" s="27">
        <f t="shared" si="18"/>
        <v>34.8</v>
      </c>
      <c r="O73" s="24"/>
      <c r="P73" s="29"/>
      <c r="Q73" s="29"/>
      <c r="R73" s="29"/>
    </row>
    <row r="74" s="4" customFormat="1" ht="89.25" spans="1:18">
      <c r="A74" s="34">
        <v>49</v>
      </c>
      <c r="B74" s="21" t="s">
        <v>112</v>
      </c>
      <c r="C74" s="22" t="s">
        <v>285</v>
      </c>
      <c r="D74" s="23">
        <v>330604005</v>
      </c>
      <c r="E74" s="22" t="s">
        <v>286</v>
      </c>
      <c r="F74" s="24" t="s">
        <v>287</v>
      </c>
      <c r="G74" s="25" t="s">
        <v>288</v>
      </c>
      <c r="H74" s="26" t="s">
        <v>123</v>
      </c>
      <c r="I74" s="35">
        <v>71</v>
      </c>
      <c r="J74" s="27">
        <f t="shared" si="14"/>
        <v>67.45</v>
      </c>
      <c r="K74" s="27">
        <f t="shared" si="15"/>
        <v>60.35</v>
      </c>
      <c r="L74" s="27">
        <f t="shared" si="16"/>
        <v>53.25</v>
      </c>
      <c r="M74" s="27">
        <f t="shared" si="17"/>
        <v>46.15</v>
      </c>
      <c r="N74" s="27">
        <f t="shared" si="18"/>
        <v>42.6</v>
      </c>
      <c r="O74" s="36" t="s">
        <v>289</v>
      </c>
      <c r="P74" s="28"/>
      <c r="Q74" s="28"/>
      <c r="R74" s="29"/>
    </row>
    <row r="75" s="4" customFormat="1" ht="25.5" spans="1:18">
      <c r="A75" s="34"/>
      <c r="B75" s="21" t="s">
        <v>112</v>
      </c>
      <c r="C75" s="22" t="s">
        <v>290</v>
      </c>
      <c r="D75" s="23" t="s">
        <v>291</v>
      </c>
      <c r="E75" s="22" t="s">
        <v>292</v>
      </c>
      <c r="F75" s="24"/>
      <c r="G75" s="25"/>
      <c r="H75" s="26" t="s">
        <v>123</v>
      </c>
      <c r="I75" s="35">
        <v>111</v>
      </c>
      <c r="J75" s="27">
        <f t="shared" si="14"/>
        <v>105.45</v>
      </c>
      <c r="K75" s="27">
        <f t="shared" si="15"/>
        <v>94.35</v>
      </c>
      <c r="L75" s="27">
        <f t="shared" si="16"/>
        <v>83.25</v>
      </c>
      <c r="M75" s="27">
        <f t="shared" si="17"/>
        <v>72.15</v>
      </c>
      <c r="N75" s="27">
        <f t="shared" si="18"/>
        <v>66.6</v>
      </c>
      <c r="O75" s="36"/>
      <c r="P75" s="28"/>
      <c r="Q75" s="28"/>
      <c r="R75" s="29"/>
    </row>
    <row r="76" s="4" customFormat="1" ht="114.75" spans="1:18">
      <c r="A76" s="34">
        <v>50</v>
      </c>
      <c r="B76" s="21" t="s">
        <v>112</v>
      </c>
      <c r="C76" s="22" t="s">
        <v>293</v>
      </c>
      <c r="D76" s="23">
        <v>330604006</v>
      </c>
      <c r="E76" s="22" t="s">
        <v>294</v>
      </c>
      <c r="F76" s="24" t="s">
        <v>295</v>
      </c>
      <c r="G76" s="25" t="s">
        <v>296</v>
      </c>
      <c r="H76" s="26" t="s">
        <v>123</v>
      </c>
      <c r="I76" s="35">
        <v>238</v>
      </c>
      <c r="J76" s="27">
        <f t="shared" si="14"/>
        <v>226.1</v>
      </c>
      <c r="K76" s="27">
        <f t="shared" si="15"/>
        <v>202.3</v>
      </c>
      <c r="L76" s="27">
        <f t="shared" si="16"/>
        <v>178.5</v>
      </c>
      <c r="M76" s="27">
        <f t="shared" si="17"/>
        <v>154.7</v>
      </c>
      <c r="N76" s="27">
        <f t="shared" si="18"/>
        <v>142.8</v>
      </c>
      <c r="O76" s="36" t="s">
        <v>297</v>
      </c>
      <c r="P76" s="28"/>
      <c r="Q76" s="28"/>
      <c r="R76" s="29"/>
    </row>
    <row r="77" s="4" customFormat="1" ht="38.25" spans="1:18">
      <c r="A77" s="34"/>
      <c r="B77" s="21" t="s">
        <v>112</v>
      </c>
      <c r="C77" s="22" t="s">
        <v>298</v>
      </c>
      <c r="D77" s="23" t="s">
        <v>299</v>
      </c>
      <c r="E77" s="22" t="s">
        <v>300</v>
      </c>
      <c r="F77" s="24"/>
      <c r="G77" s="25"/>
      <c r="H77" s="26" t="s">
        <v>123</v>
      </c>
      <c r="I77" s="35">
        <v>109</v>
      </c>
      <c r="J77" s="27">
        <f t="shared" si="14"/>
        <v>103.55</v>
      </c>
      <c r="K77" s="27">
        <f t="shared" si="15"/>
        <v>92.65</v>
      </c>
      <c r="L77" s="27">
        <f t="shared" si="16"/>
        <v>81.75</v>
      </c>
      <c r="M77" s="27">
        <f t="shared" si="17"/>
        <v>70.85</v>
      </c>
      <c r="N77" s="27">
        <f t="shared" si="18"/>
        <v>65.4</v>
      </c>
      <c r="O77" s="36"/>
      <c r="P77" s="28"/>
      <c r="Q77" s="28"/>
      <c r="R77" s="29"/>
    </row>
    <row r="78" s="4" customFormat="1" ht="38.25" spans="1:18">
      <c r="A78" s="34"/>
      <c r="B78" s="21" t="s">
        <v>112</v>
      </c>
      <c r="C78" s="22" t="s">
        <v>301</v>
      </c>
      <c r="D78" s="23" t="s">
        <v>302</v>
      </c>
      <c r="E78" s="22" t="s">
        <v>303</v>
      </c>
      <c r="F78" s="24"/>
      <c r="G78" s="25"/>
      <c r="H78" s="26" t="s">
        <v>123</v>
      </c>
      <c r="I78" s="35">
        <v>238</v>
      </c>
      <c r="J78" s="27">
        <f t="shared" si="14"/>
        <v>226.1</v>
      </c>
      <c r="K78" s="27">
        <f t="shared" si="15"/>
        <v>202.3</v>
      </c>
      <c r="L78" s="27">
        <f t="shared" si="16"/>
        <v>178.5</v>
      </c>
      <c r="M78" s="27">
        <f t="shared" si="17"/>
        <v>154.7</v>
      </c>
      <c r="N78" s="27">
        <f t="shared" si="18"/>
        <v>142.8</v>
      </c>
      <c r="O78" s="36"/>
      <c r="P78" s="28"/>
      <c r="Q78" s="28"/>
      <c r="R78" s="29"/>
    </row>
    <row r="79" s="4" customFormat="1" ht="89.25" spans="1:18">
      <c r="A79" s="34">
        <v>51</v>
      </c>
      <c r="B79" s="21" t="s">
        <v>112</v>
      </c>
      <c r="C79" s="22" t="s">
        <v>304</v>
      </c>
      <c r="D79" s="23">
        <v>330604007</v>
      </c>
      <c r="E79" s="22" t="s">
        <v>305</v>
      </c>
      <c r="F79" s="24" t="s">
        <v>306</v>
      </c>
      <c r="G79" s="25" t="s">
        <v>307</v>
      </c>
      <c r="H79" s="26" t="s">
        <v>123</v>
      </c>
      <c r="I79" s="35">
        <v>62</v>
      </c>
      <c r="J79" s="27">
        <f t="shared" si="14"/>
        <v>58.9</v>
      </c>
      <c r="K79" s="27">
        <f t="shared" si="15"/>
        <v>52.7</v>
      </c>
      <c r="L79" s="27">
        <f t="shared" si="16"/>
        <v>46.5</v>
      </c>
      <c r="M79" s="27">
        <f t="shared" si="17"/>
        <v>40.3</v>
      </c>
      <c r="N79" s="27">
        <f t="shared" si="18"/>
        <v>37.2</v>
      </c>
      <c r="O79" s="36"/>
      <c r="P79" s="28"/>
      <c r="Q79" s="28"/>
      <c r="R79" s="29"/>
    </row>
    <row r="80" s="4" customFormat="1" ht="38.25" spans="1:18">
      <c r="A80" s="34"/>
      <c r="B80" s="21" t="s">
        <v>112</v>
      </c>
      <c r="C80" s="22" t="s">
        <v>308</v>
      </c>
      <c r="D80" s="23" t="s">
        <v>309</v>
      </c>
      <c r="E80" s="22" t="s">
        <v>310</v>
      </c>
      <c r="F80" s="24"/>
      <c r="G80" s="25"/>
      <c r="H80" s="26" t="s">
        <v>123</v>
      </c>
      <c r="I80" s="35">
        <v>20</v>
      </c>
      <c r="J80" s="27">
        <f t="shared" si="14"/>
        <v>19</v>
      </c>
      <c r="K80" s="27">
        <f t="shared" si="15"/>
        <v>17</v>
      </c>
      <c r="L80" s="27">
        <f t="shared" si="16"/>
        <v>15</v>
      </c>
      <c r="M80" s="27">
        <f t="shared" si="17"/>
        <v>13</v>
      </c>
      <c r="N80" s="27">
        <f t="shared" si="18"/>
        <v>12</v>
      </c>
      <c r="O80" s="36"/>
      <c r="P80" s="28"/>
      <c r="Q80" s="28"/>
      <c r="R80" s="29"/>
    </row>
    <row r="81" s="4" customFormat="1" ht="102" spans="1:18">
      <c r="A81" s="20">
        <v>52</v>
      </c>
      <c r="B81" s="21" t="s">
        <v>112</v>
      </c>
      <c r="C81" s="22" t="s">
        <v>311</v>
      </c>
      <c r="D81" s="23">
        <v>330604008</v>
      </c>
      <c r="E81" s="22" t="s">
        <v>312</v>
      </c>
      <c r="F81" s="24" t="s">
        <v>313</v>
      </c>
      <c r="G81" s="25" t="s">
        <v>314</v>
      </c>
      <c r="H81" s="26" t="s">
        <v>123</v>
      </c>
      <c r="I81" s="26" t="s">
        <v>118</v>
      </c>
      <c r="J81" s="26" t="s">
        <v>118</v>
      </c>
      <c r="K81" s="26" t="s">
        <v>118</v>
      </c>
      <c r="L81" s="26" t="s">
        <v>118</v>
      </c>
      <c r="M81" s="26" t="s">
        <v>118</v>
      </c>
      <c r="N81" s="26" t="s">
        <v>118</v>
      </c>
      <c r="O81" s="24"/>
      <c r="P81" s="28"/>
      <c r="Q81" s="28"/>
      <c r="R81" s="29"/>
    </row>
    <row r="82" s="4" customFormat="1" ht="89.25" spans="1:18">
      <c r="A82" s="20">
        <v>53</v>
      </c>
      <c r="B82" s="21" t="s">
        <v>112</v>
      </c>
      <c r="C82" s="22" t="s">
        <v>315</v>
      </c>
      <c r="D82" s="23">
        <v>330604009</v>
      </c>
      <c r="E82" s="22" t="s">
        <v>316</v>
      </c>
      <c r="F82" s="24" t="s">
        <v>317</v>
      </c>
      <c r="G82" s="25" t="s">
        <v>318</v>
      </c>
      <c r="H82" s="26" t="s">
        <v>123</v>
      </c>
      <c r="I82" s="26">
        <v>42</v>
      </c>
      <c r="J82" s="27">
        <f t="shared" si="14"/>
        <v>39.9</v>
      </c>
      <c r="K82" s="27">
        <f t="shared" si="15"/>
        <v>35.7</v>
      </c>
      <c r="L82" s="27">
        <f t="shared" si="16"/>
        <v>31.5</v>
      </c>
      <c r="M82" s="27">
        <f t="shared" si="17"/>
        <v>27.3</v>
      </c>
      <c r="N82" s="27">
        <f t="shared" si="18"/>
        <v>25.2</v>
      </c>
      <c r="O82" s="24" t="s">
        <v>319</v>
      </c>
      <c r="P82" s="28"/>
      <c r="Q82" s="28"/>
      <c r="R82" s="29"/>
    </row>
    <row r="83" s="4" customFormat="1" ht="76.5" spans="1:18">
      <c r="A83" s="20">
        <v>54</v>
      </c>
      <c r="B83" s="21" t="s">
        <v>112</v>
      </c>
      <c r="C83" s="22" t="s">
        <v>320</v>
      </c>
      <c r="D83" s="23">
        <v>330604010</v>
      </c>
      <c r="E83" s="22" t="s">
        <v>321</v>
      </c>
      <c r="F83" s="24" t="s">
        <v>322</v>
      </c>
      <c r="G83" s="25" t="s">
        <v>323</v>
      </c>
      <c r="H83" s="26" t="s">
        <v>123</v>
      </c>
      <c r="I83" s="40">
        <v>112</v>
      </c>
      <c r="J83" s="43">
        <f t="shared" si="14"/>
        <v>106.4</v>
      </c>
      <c r="K83" s="43">
        <f t="shared" si="15"/>
        <v>95.2</v>
      </c>
      <c r="L83" s="43">
        <f t="shared" si="16"/>
        <v>84</v>
      </c>
      <c r="M83" s="43">
        <f t="shared" si="17"/>
        <v>72.8</v>
      </c>
      <c r="N83" s="43">
        <f t="shared" si="18"/>
        <v>67.2</v>
      </c>
      <c r="O83" s="24"/>
      <c r="P83" s="28"/>
      <c r="Q83" s="28"/>
      <c r="R83" s="29"/>
    </row>
    <row r="84" s="4" customFormat="1" ht="102" spans="1:18">
      <c r="A84" s="20">
        <v>55</v>
      </c>
      <c r="B84" s="21" t="s">
        <v>112</v>
      </c>
      <c r="C84" s="22" t="s">
        <v>324</v>
      </c>
      <c r="D84" s="23">
        <v>330604011</v>
      </c>
      <c r="E84" s="22" t="s">
        <v>325</v>
      </c>
      <c r="F84" s="24" t="s">
        <v>326</v>
      </c>
      <c r="G84" s="25" t="s">
        <v>327</v>
      </c>
      <c r="H84" s="26" t="s">
        <v>123</v>
      </c>
      <c r="I84" s="26" t="s">
        <v>118</v>
      </c>
      <c r="J84" s="26" t="s">
        <v>118</v>
      </c>
      <c r="K84" s="26" t="s">
        <v>118</v>
      </c>
      <c r="L84" s="26" t="s">
        <v>118</v>
      </c>
      <c r="M84" s="26" t="s">
        <v>118</v>
      </c>
      <c r="N84" s="26" t="s">
        <v>118</v>
      </c>
      <c r="O84" s="24" t="s">
        <v>328</v>
      </c>
      <c r="P84" s="28"/>
      <c r="Q84" s="28"/>
      <c r="R84" s="29"/>
    </row>
    <row r="85" s="4" customFormat="1" ht="127.5" spans="1:18">
      <c r="A85" s="34">
        <v>56</v>
      </c>
      <c r="B85" s="21" t="s">
        <v>112</v>
      </c>
      <c r="C85" s="22" t="s">
        <v>329</v>
      </c>
      <c r="D85" s="23">
        <v>330604012</v>
      </c>
      <c r="E85" s="22" t="s">
        <v>330</v>
      </c>
      <c r="F85" s="24" t="s">
        <v>331</v>
      </c>
      <c r="G85" s="42" t="s">
        <v>332</v>
      </c>
      <c r="H85" s="26" t="s">
        <v>123</v>
      </c>
      <c r="I85" s="35">
        <v>268</v>
      </c>
      <c r="J85" s="27">
        <f t="shared" si="14"/>
        <v>254.6</v>
      </c>
      <c r="K85" s="27">
        <f t="shared" si="15"/>
        <v>227.8</v>
      </c>
      <c r="L85" s="27">
        <f t="shared" si="16"/>
        <v>201</v>
      </c>
      <c r="M85" s="27">
        <f t="shared" si="17"/>
        <v>174.2</v>
      </c>
      <c r="N85" s="27">
        <f t="shared" si="18"/>
        <v>160.8</v>
      </c>
      <c r="O85" s="36"/>
      <c r="P85" s="28"/>
      <c r="Q85" s="28"/>
      <c r="R85" s="29"/>
    </row>
    <row r="86" s="4" customFormat="1" ht="25.5" spans="1:18">
      <c r="A86" s="34"/>
      <c r="B86" s="21" t="s">
        <v>112</v>
      </c>
      <c r="C86" s="22" t="s">
        <v>333</v>
      </c>
      <c r="D86" s="23" t="s">
        <v>334</v>
      </c>
      <c r="E86" s="22" t="s">
        <v>335</v>
      </c>
      <c r="F86" s="24"/>
      <c r="G86" s="42"/>
      <c r="H86" s="26" t="s">
        <v>123</v>
      </c>
      <c r="I86" s="35">
        <v>268</v>
      </c>
      <c r="J86" s="27">
        <f t="shared" si="14"/>
        <v>254.6</v>
      </c>
      <c r="K86" s="27">
        <f t="shared" si="15"/>
        <v>227.8</v>
      </c>
      <c r="L86" s="27">
        <f t="shared" si="16"/>
        <v>201</v>
      </c>
      <c r="M86" s="27">
        <f t="shared" si="17"/>
        <v>174.2</v>
      </c>
      <c r="N86" s="27">
        <f t="shared" si="18"/>
        <v>160.8</v>
      </c>
      <c r="O86" s="36"/>
      <c r="P86" s="28"/>
      <c r="Q86" s="28"/>
      <c r="R86" s="29"/>
    </row>
    <row r="87" s="4" customFormat="1" ht="102" spans="1:18">
      <c r="A87" s="34">
        <v>57</v>
      </c>
      <c r="B87" s="21" t="s">
        <v>112</v>
      </c>
      <c r="C87" s="22" t="s">
        <v>336</v>
      </c>
      <c r="D87" s="23">
        <v>330604013</v>
      </c>
      <c r="E87" s="22" t="s">
        <v>337</v>
      </c>
      <c r="F87" s="24" t="s">
        <v>338</v>
      </c>
      <c r="G87" s="25" t="s">
        <v>339</v>
      </c>
      <c r="H87" s="26" t="s">
        <v>340</v>
      </c>
      <c r="I87" s="35">
        <v>280</v>
      </c>
      <c r="J87" s="27">
        <f t="shared" si="14"/>
        <v>266</v>
      </c>
      <c r="K87" s="27">
        <f t="shared" si="15"/>
        <v>238</v>
      </c>
      <c r="L87" s="27">
        <f t="shared" si="16"/>
        <v>210</v>
      </c>
      <c r="M87" s="27">
        <f t="shared" si="17"/>
        <v>182</v>
      </c>
      <c r="N87" s="27">
        <f t="shared" si="18"/>
        <v>168</v>
      </c>
      <c r="O87" s="36"/>
      <c r="P87" s="28"/>
      <c r="Q87" s="28"/>
      <c r="R87" s="29"/>
    </row>
    <row r="88" s="4" customFormat="1" ht="38.25" spans="1:18">
      <c r="A88" s="34"/>
      <c r="B88" s="21" t="s">
        <v>112</v>
      </c>
      <c r="C88" s="22" t="s">
        <v>341</v>
      </c>
      <c r="D88" s="23" t="s">
        <v>342</v>
      </c>
      <c r="E88" s="22" t="s">
        <v>343</v>
      </c>
      <c r="F88" s="24"/>
      <c r="G88" s="25"/>
      <c r="H88" s="26" t="s">
        <v>340</v>
      </c>
      <c r="I88" s="35">
        <v>126</v>
      </c>
      <c r="J88" s="27">
        <f t="shared" si="14"/>
        <v>119.7</v>
      </c>
      <c r="K88" s="27">
        <f t="shared" si="15"/>
        <v>107.1</v>
      </c>
      <c r="L88" s="27">
        <f t="shared" si="16"/>
        <v>94.5</v>
      </c>
      <c r="M88" s="27">
        <f t="shared" si="17"/>
        <v>81.9</v>
      </c>
      <c r="N88" s="27">
        <f t="shared" si="18"/>
        <v>75.6</v>
      </c>
      <c r="O88" s="36"/>
      <c r="P88" s="28"/>
      <c r="Q88" s="28"/>
      <c r="R88" s="29"/>
    </row>
    <row r="89" s="4" customFormat="1" ht="76.5" spans="1:18">
      <c r="A89" s="20">
        <v>58</v>
      </c>
      <c r="B89" s="21" t="s">
        <v>112</v>
      </c>
      <c r="C89" s="22" t="s">
        <v>344</v>
      </c>
      <c r="D89" s="23">
        <v>330604014</v>
      </c>
      <c r="E89" s="22" t="s">
        <v>345</v>
      </c>
      <c r="F89" s="24" t="s">
        <v>346</v>
      </c>
      <c r="G89" s="25" t="s">
        <v>347</v>
      </c>
      <c r="H89" s="26" t="s">
        <v>110</v>
      </c>
      <c r="I89" s="26">
        <v>280</v>
      </c>
      <c r="J89" s="27">
        <f t="shared" si="14"/>
        <v>266</v>
      </c>
      <c r="K89" s="27">
        <f t="shared" si="15"/>
        <v>238</v>
      </c>
      <c r="L89" s="27">
        <f t="shared" si="16"/>
        <v>210</v>
      </c>
      <c r="M89" s="27">
        <f t="shared" si="17"/>
        <v>182</v>
      </c>
      <c r="N89" s="27">
        <f t="shared" si="18"/>
        <v>168</v>
      </c>
      <c r="O89" s="24"/>
      <c r="P89" s="28"/>
      <c r="Q89" s="28"/>
      <c r="R89" s="29"/>
    </row>
    <row r="90" s="4" customFormat="1" ht="102" spans="1:18">
      <c r="A90" s="20">
        <v>59</v>
      </c>
      <c r="B90" s="21" t="s">
        <v>112</v>
      </c>
      <c r="C90" s="22" t="s">
        <v>348</v>
      </c>
      <c r="D90" s="23">
        <v>330604015</v>
      </c>
      <c r="E90" s="22" t="s">
        <v>349</v>
      </c>
      <c r="F90" s="24" t="s">
        <v>350</v>
      </c>
      <c r="G90" s="25" t="s">
        <v>351</v>
      </c>
      <c r="H90" s="26" t="s">
        <v>110</v>
      </c>
      <c r="I90" s="26">
        <v>613</v>
      </c>
      <c r="J90" s="27">
        <f t="shared" si="14"/>
        <v>582.35</v>
      </c>
      <c r="K90" s="27">
        <f t="shared" si="15"/>
        <v>521.05</v>
      </c>
      <c r="L90" s="27">
        <f t="shared" si="16"/>
        <v>459.75</v>
      </c>
      <c r="M90" s="27">
        <f t="shared" si="17"/>
        <v>398.45</v>
      </c>
      <c r="N90" s="27">
        <f t="shared" si="18"/>
        <v>367.8</v>
      </c>
      <c r="O90" s="24"/>
      <c r="P90" s="28"/>
      <c r="Q90" s="28"/>
      <c r="R90" s="29"/>
    </row>
    <row r="91" s="4" customFormat="1" ht="102" spans="1:18">
      <c r="A91" s="20">
        <v>60</v>
      </c>
      <c r="B91" s="21" t="s">
        <v>112</v>
      </c>
      <c r="C91" s="22" t="s">
        <v>352</v>
      </c>
      <c r="D91" s="23">
        <v>330604016</v>
      </c>
      <c r="E91" s="22" t="s">
        <v>353</v>
      </c>
      <c r="F91" s="24" t="s">
        <v>354</v>
      </c>
      <c r="G91" s="25" t="s">
        <v>351</v>
      </c>
      <c r="H91" s="26" t="s">
        <v>110</v>
      </c>
      <c r="I91" s="26">
        <v>753</v>
      </c>
      <c r="J91" s="27">
        <f t="shared" si="14"/>
        <v>715.35</v>
      </c>
      <c r="K91" s="27">
        <f t="shared" si="15"/>
        <v>640.05</v>
      </c>
      <c r="L91" s="27">
        <f t="shared" si="16"/>
        <v>564.75</v>
      </c>
      <c r="M91" s="27">
        <f t="shared" si="17"/>
        <v>489.45</v>
      </c>
      <c r="N91" s="27">
        <f t="shared" si="18"/>
        <v>451.8</v>
      </c>
      <c r="O91" s="24"/>
      <c r="P91" s="28"/>
      <c r="Q91" s="28"/>
      <c r="R91" s="29"/>
    </row>
    <row r="92" s="4" customFormat="1" ht="102" spans="1:18">
      <c r="A92" s="20">
        <v>61</v>
      </c>
      <c r="B92" s="21" t="s">
        <v>112</v>
      </c>
      <c r="C92" s="22" t="s">
        <v>355</v>
      </c>
      <c r="D92" s="23">
        <v>330604017</v>
      </c>
      <c r="E92" s="22" t="s">
        <v>356</v>
      </c>
      <c r="F92" s="24" t="s">
        <v>357</v>
      </c>
      <c r="G92" s="25" t="s">
        <v>358</v>
      </c>
      <c r="H92" s="26" t="s">
        <v>340</v>
      </c>
      <c r="I92" s="26" t="s">
        <v>118</v>
      </c>
      <c r="J92" s="26" t="s">
        <v>118</v>
      </c>
      <c r="K92" s="26" t="s">
        <v>118</v>
      </c>
      <c r="L92" s="26" t="s">
        <v>118</v>
      </c>
      <c r="M92" s="26" t="s">
        <v>118</v>
      </c>
      <c r="N92" s="26" t="s">
        <v>118</v>
      </c>
      <c r="O92" s="24"/>
      <c r="P92" s="28"/>
      <c r="Q92" s="28"/>
      <c r="R92" s="29"/>
    </row>
    <row r="93" s="4" customFormat="1" ht="76.5" spans="1:18">
      <c r="A93" s="20">
        <v>62</v>
      </c>
      <c r="B93" s="21" t="s">
        <v>112</v>
      </c>
      <c r="C93" s="22" t="s">
        <v>359</v>
      </c>
      <c r="D93" s="23">
        <v>330604019</v>
      </c>
      <c r="E93" s="22" t="s">
        <v>360</v>
      </c>
      <c r="F93" s="24" t="s">
        <v>361</v>
      </c>
      <c r="G93" s="25" t="s">
        <v>116</v>
      </c>
      <c r="H93" s="26" t="s">
        <v>110</v>
      </c>
      <c r="I93" s="26">
        <v>420</v>
      </c>
      <c r="J93" s="27">
        <f t="shared" ref="J93:J124" si="19">I93*0.95</f>
        <v>399</v>
      </c>
      <c r="K93" s="27">
        <f t="shared" ref="K93:K124" si="20">I93*0.85</f>
        <v>357</v>
      </c>
      <c r="L93" s="27">
        <f t="shared" ref="L93:L124" si="21">I93*0.75</f>
        <v>315</v>
      </c>
      <c r="M93" s="27">
        <f t="shared" ref="M93:M124" si="22">I93*0.65</f>
        <v>273</v>
      </c>
      <c r="N93" s="27">
        <f t="shared" ref="N93:N124" si="23">I93*0.6</f>
        <v>252</v>
      </c>
      <c r="O93" s="24" t="s">
        <v>362</v>
      </c>
      <c r="P93" s="28"/>
      <c r="Q93" s="28"/>
      <c r="R93" s="29"/>
    </row>
    <row r="94" s="4" customFormat="1" ht="76.5" spans="1:18">
      <c r="A94" s="20">
        <v>63</v>
      </c>
      <c r="B94" s="21" t="s">
        <v>112</v>
      </c>
      <c r="C94" s="22" t="s">
        <v>363</v>
      </c>
      <c r="D94" s="23">
        <v>330604020</v>
      </c>
      <c r="E94" s="22" t="s">
        <v>364</v>
      </c>
      <c r="F94" s="24" t="s">
        <v>365</v>
      </c>
      <c r="G94" s="25" t="s">
        <v>366</v>
      </c>
      <c r="H94" s="26" t="s">
        <v>110</v>
      </c>
      <c r="I94" s="26">
        <v>70</v>
      </c>
      <c r="J94" s="27">
        <f t="shared" si="19"/>
        <v>66.5</v>
      </c>
      <c r="K94" s="27">
        <f t="shared" si="20"/>
        <v>59.5</v>
      </c>
      <c r="L94" s="27">
        <f t="shared" si="21"/>
        <v>52.5</v>
      </c>
      <c r="M94" s="27">
        <f t="shared" si="22"/>
        <v>45.5</v>
      </c>
      <c r="N94" s="27">
        <f t="shared" si="23"/>
        <v>42</v>
      </c>
      <c r="O94" s="44"/>
      <c r="P94" s="28"/>
      <c r="Q94" s="28"/>
      <c r="R94" s="29"/>
    </row>
    <row r="95" s="4" customFormat="1" ht="89.25" spans="1:18">
      <c r="A95" s="34">
        <v>64</v>
      </c>
      <c r="B95" s="21" t="s">
        <v>112</v>
      </c>
      <c r="C95" s="22" t="s">
        <v>367</v>
      </c>
      <c r="D95" s="23">
        <v>330604021</v>
      </c>
      <c r="E95" s="22" t="s">
        <v>368</v>
      </c>
      <c r="F95" s="24" t="s">
        <v>369</v>
      </c>
      <c r="G95" s="25" t="s">
        <v>370</v>
      </c>
      <c r="H95" s="26" t="s">
        <v>123</v>
      </c>
      <c r="I95" s="35">
        <v>105</v>
      </c>
      <c r="J95" s="27">
        <f t="shared" si="19"/>
        <v>99.75</v>
      </c>
      <c r="K95" s="27">
        <f t="shared" si="20"/>
        <v>89.25</v>
      </c>
      <c r="L95" s="27">
        <f t="shared" si="21"/>
        <v>78.75</v>
      </c>
      <c r="M95" s="27">
        <f t="shared" si="22"/>
        <v>68.25</v>
      </c>
      <c r="N95" s="27">
        <f t="shared" si="23"/>
        <v>63</v>
      </c>
      <c r="O95" s="36" t="s">
        <v>371</v>
      </c>
      <c r="P95" s="28"/>
      <c r="Q95" s="28"/>
      <c r="R95" s="29"/>
    </row>
    <row r="96" s="4" customFormat="1" ht="38.25" spans="1:18">
      <c r="A96" s="34"/>
      <c r="B96" s="21" t="s">
        <v>112</v>
      </c>
      <c r="C96" s="22" t="s">
        <v>372</v>
      </c>
      <c r="D96" s="23" t="s">
        <v>373</v>
      </c>
      <c r="E96" s="22" t="s">
        <v>374</v>
      </c>
      <c r="F96" s="24"/>
      <c r="G96" s="25"/>
      <c r="H96" s="26" t="s">
        <v>123</v>
      </c>
      <c r="I96" s="35">
        <v>35</v>
      </c>
      <c r="J96" s="27">
        <f t="shared" si="19"/>
        <v>33.25</v>
      </c>
      <c r="K96" s="27">
        <f t="shared" si="20"/>
        <v>29.75</v>
      </c>
      <c r="L96" s="27">
        <f t="shared" si="21"/>
        <v>26.25</v>
      </c>
      <c r="M96" s="27">
        <f t="shared" si="22"/>
        <v>22.75</v>
      </c>
      <c r="N96" s="27">
        <f t="shared" si="23"/>
        <v>21</v>
      </c>
      <c r="O96" s="36"/>
      <c r="P96" s="28"/>
      <c r="Q96" s="28"/>
      <c r="R96" s="29"/>
    </row>
    <row r="97" s="4" customFormat="1" ht="89.25" spans="1:18">
      <c r="A97" s="34">
        <v>65</v>
      </c>
      <c r="B97" s="30" t="s">
        <v>19</v>
      </c>
      <c r="C97" s="22" t="s">
        <v>375</v>
      </c>
      <c r="D97" s="23">
        <v>310511009</v>
      </c>
      <c r="E97" s="22" t="s">
        <v>376</v>
      </c>
      <c r="F97" s="24" t="s">
        <v>377</v>
      </c>
      <c r="G97" s="25" t="s">
        <v>378</v>
      </c>
      <c r="H97" s="26" t="s">
        <v>101</v>
      </c>
      <c r="I97" s="35">
        <v>339</v>
      </c>
      <c r="J97" s="27">
        <f t="shared" si="19"/>
        <v>322.05</v>
      </c>
      <c r="K97" s="27">
        <f t="shared" si="20"/>
        <v>288.15</v>
      </c>
      <c r="L97" s="27">
        <f t="shared" si="21"/>
        <v>254.25</v>
      </c>
      <c r="M97" s="27">
        <f t="shared" si="22"/>
        <v>220.35</v>
      </c>
      <c r="N97" s="27">
        <f t="shared" si="23"/>
        <v>203.4</v>
      </c>
      <c r="O97" s="36"/>
      <c r="P97" s="28"/>
      <c r="Q97" s="28"/>
      <c r="R97" s="28"/>
    </row>
    <row r="98" s="4" customFormat="1" ht="25.5" spans="1:18">
      <c r="A98" s="34"/>
      <c r="B98" s="30" t="s">
        <v>19</v>
      </c>
      <c r="C98" s="22" t="s">
        <v>379</v>
      </c>
      <c r="D98" s="23" t="s">
        <v>380</v>
      </c>
      <c r="E98" s="22" t="s">
        <v>381</v>
      </c>
      <c r="F98" s="24"/>
      <c r="G98" s="25"/>
      <c r="H98" s="26" t="s">
        <v>101</v>
      </c>
      <c r="I98" s="27">
        <f t="shared" ref="I98:N98" si="24">I97*0.3</f>
        <v>101.7</v>
      </c>
      <c r="J98" s="27">
        <f t="shared" si="24"/>
        <v>96.615</v>
      </c>
      <c r="K98" s="27">
        <f t="shared" si="24"/>
        <v>86.445</v>
      </c>
      <c r="L98" s="27">
        <f t="shared" si="24"/>
        <v>76.275</v>
      </c>
      <c r="M98" s="27">
        <f t="shared" si="24"/>
        <v>66.105</v>
      </c>
      <c r="N98" s="27">
        <f t="shared" si="24"/>
        <v>61.02</v>
      </c>
      <c r="O98" s="36"/>
      <c r="P98" s="28"/>
      <c r="Q98" s="28"/>
      <c r="R98" s="28"/>
    </row>
    <row r="99" s="4" customFormat="1" ht="51" spans="1:18">
      <c r="A99" s="34">
        <v>66</v>
      </c>
      <c r="B99" s="30" t="s">
        <v>19</v>
      </c>
      <c r="C99" s="22" t="s">
        <v>382</v>
      </c>
      <c r="D99" s="23">
        <v>310511010</v>
      </c>
      <c r="E99" s="22" t="s">
        <v>383</v>
      </c>
      <c r="F99" s="24" t="s">
        <v>384</v>
      </c>
      <c r="G99" s="25" t="s">
        <v>105</v>
      </c>
      <c r="H99" s="26" t="s">
        <v>101</v>
      </c>
      <c r="I99" s="35">
        <v>70</v>
      </c>
      <c r="J99" s="27">
        <f t="shared" si="19"/>
        <v>66.5</v>
      </c>
      <c r="K99" s="27">
        <f t="shared" si="20"/>
        <v>59.5</v>
      </c>
      <c r="L99" s="27">
        <f t="shared" si="21"/>
        <v>52.5</v>
      </c>
      <c r="M99" s="27">
        <f t="shared" si="22"/>
        <v>45.5</v>
      </c>
      <c r="N99" s="27">
        <f t="shared" si="23"/>
        <v>42</v>
      </c>
      <c r="O99" s="36"/>
      <c r="P99" s="28"/>
      <c r="Q99" s="28"/>
      <c r="R99" s="28"/>
    </row>
    <row r="100" s="4" customFormat="1" ht="25.5" spans="1:18">
      <c r="A100" s="34"/>
      <c r="B100" s="30" t="s">
        <v>19</v>
      </c>
      <c r="C100" s="22" t="s">
        <v>385</v>
      </c>
      <c r="D100" s="23" t="s">
        <v>386</v>
      </c>
      <c r="E100" s="22" t="s">
        <v>387</v>
      </c>
      <c r="F100" s="24"/>
      <c r="G100" s="25"/>
      <c r="H100" s="26" t="s">
        <v>101</v>
      </c>
      <c r="I100" s="35">
        <f>I99*0.3</f>
        <v>21</v>
      </c>
      <c r="J100" s="27">
        <f t="shared" si="19"/>
        <v>19.95</v>
      </c>
      <c r="K100" s="27">
        <f t="shared" si="20"/>
        <v>17.85</v>
      </c>
      <c r="L100" s="27">
        <f t="shared" si="21"/>
        <v>15.75</v>
      </c>
      <c r="M100" s="27">
        <f t="shared" si="22"/>
        <v>13.65</v>
      </c>
      <c r="N100" s="27">
        <f t="shared" si="23"/>
        <v>12.6</v>
      </c>
      <c r="O100" s="36"/>
      <c r="P100" s="28"/>
      <c r="Q100" s="28"/>
      <c r="R100" s="28"/>
    </row>
    <row r="101" s="4" customFormat="1" ht="89.25" spans="1:18">
      <c r="A101" s="20">
        <v>67</v>
      </c>
      <c r="B101" s="21" t="s">
        <v>112</v>
      </c>
      <c r="C101" s="22" t="s">
        <v>388</v>
      </c>
      <c r="D101" s="23">
        <v>330604022</v>
      </c>
      <c r="E101" s="22" t="s">
        <v>389</v>
      </c>
      <c r="F101" s="24" t="s">
        <v>390</v>
      </c>
      <c r="G101" s="25" t="s">
        <v>391</v>
      </c>
      <c r="H101" s="26" t="s">
        <v>123</v>
      </c>
      <c r="I101" s="26">
        <v>336</v>
      </c>
      <c r="J101" s="27">
        <f t="shared" si="19"/>
        <v>319.2</v>
      </c>
      <c r="K101" s="27">
        <f t="shared" si="20"/>
        <v>285.6</v>
      </c>
      <c r="L101" s="27">
        <f t="shared" si="21"/>
        <v>252</v>
      </c>
      <c r="M101" s="27">
        <f t="shared" si="22"/>
        <v>218.4</v>
      </c>
      <c r="N101" s="27">
        <f t="shared" si="23"/>
        <v>201.6</v>
      </c>
      <c r="O101" s="24"/>
      <c r="P101" s="28"/>
      <c r="Q101" s="28"/>
      <c r="R101" s="29"/>
    </row>
    <row r="102" s="4" customFormat="1" ht="76.5" spans="1:18">
      <c r="A102" s="20">
        <v>68</v>
      </c>
      <c r="B102" s="21" t="s">
        <v>112</v>
      </c>
      <c r="C102" s="22" t="s">
        <v>392</v>
      </c>
      <c r="D102" s="23">
        <v>330604026</v>
      </c>
      <c r="E102" s="22" t="s">
        <v>393</v>
      </c>
      <c r="F102" s="24" t="s">
        <v>394</v>
      </c>
      <c r="G102" s="25" t="s">
        <v>395</v>
      </c>
      <c r="H102" s="26" t="s">
        <v>110</v>
      </c>
      <c r="I102" s="26">
        <v>26</v>
      </c>
      <c r="J102" s="27">
        <f t="shared" si="19"/>
        <v>24.7</v>
      </c>
      <c r="K102" s="27">
        <f t="shared" si="20"/>
        <v>22.1</v>
      </c>
      <c r="L102" s="27">
        <f t="shared" si="21"/>
        <v>19.5</v>
      </c>
      <c r="M102" s="27">
        <f t="shared" si="22"/>
        <v>16.9</v>
      </c>
      <c r="N102" s="27">
        <f t="shared" si="23"/>
        <v>15.6</v>
      </c>
      <c r="O102" s="24"/>
      <c r="P102" s="28"/>
      <c r="Q102" s="28"/>
      <c r="R102" s="29"/>
    </row>
    <row r="103" s="4" customFormat="1" ht="102" spans="1:18">
      <c r="A103" s="20">
        <v>69</v>
      </c>
      <c r="B103" s="21" t="s">
        <v>112</v>
      </c>
      <c r="C103" s="22" t="s">
        <v>396</v>
      </c>
      <c r="D103" s="23">
        <v>330604027</v>
      </c>
      <c r="E103" s="22" t="s">
        <v>397</v>
      </c>
      <c r="F103" s="24" t="s">
        <v>398</v>
      </c>
      <c r="G103" s="25" t="s">
        <v>399</v>
      </c>
      <c r="H103" s="26" t="s">
        <v>110</v>
      </c>
      <c r="I103" s="26" t="s">
        <v>118</v>
      </c>
      <c r="J103" s="26" t="s">
        <v>118</v>
      </c>
      <c r="K103" s="26" t="s">
        <v>118</v>
      </c>
      <c r="L103" s="26" t="s">
        <v>118</v>
      </c>
      <c r="M103" s="26" t="s">
        <v>118</v>
      </c>
      <c r="N103" s="26" t="s">
        <v>118</v>
      </c>
      <c r="O103" s="24"/>
      <c r="P103" s="28"/>
      <c r="Q103" s="28"/>
      <c r="R103" s="29"/>
    </row>
    <row r="104" s="4" customFormat="1" ht="76.5" spans="1:18">
      <c r="A104" s="20">
        <v>70</v>
      </c>
      <c r="B104" s="30" t="s">
        <v>19</v>
      </c>
      <c r="C104" s="22" t="s">
        <v>400</v>
      </c>
      <c r="D104" s="23">
        <v>310511011</v>
      </c>
      <c r="E104" s="22" t="s">
        <v>401</v>
      </c>
      <c r="F104" s="24" t="s">
        <v>402</v>
      </c>
      <c r="G104" s="25" t="s">
        <v>403</v>
      </c>
      <c r="H104" s="26" t="s">
        <v>110</v>
      </c>
      <c r="I104" s="26">
        <v>100</v>
      </c>
      <c r="J104" s="27">
        <f t="shared" si="19"/>
        <v>95</v>
      </c>
      <c r="K104" s="27">
        <f t="shared" si="20"/>
        <v>85</v>
      </c>
      <c r="L104" s="27">
        <f t="shared" si="21"/>
        <v>75</v>
      </c>
      <c r="M104" s="27">
        <f t="shared" si="22"/>
        <v>65</v>
      </c>
      <c r="N104" s="27">
        <f t="shared" si="23"/>
        <v>60</v>
      </c>
      <c r="O104" s="24"/>
      <c r="P104" s="28"/>
      <c r="Q104" s="28"/>
      <c r="R104" s="28"/>
    </row>
    <row r="105" s="4" customFormat="1" ht="114.75" spans="1:18">
      <c r="A105" s="34">
        <v>71</v>
      </c>
      <c r="B105" s="21" t="s">
        <v>112</v>
      </c>
      <c r="C105" s="22" t="s">
        <v>404</v>
      </c>
      <c r="D105" s="23">
        <v>330604029</v>
      </c>
      <c r="E105" s="22" t="s">
        <v>405</v>
      </c>
      <c r="F105" s="24" t="s">
        <v>406</v>
      </c>
      <c r="G105" s="25" t="s">
        <v>407</v>
      </c>
      <c r="H105" s="26" t="s">
        <v>110</v>
      </c>
      <c r="I105" s="35" t="s">
        <v>118</v>
      </c>
      <c r="J105" s="26" t="s">
        <v>118</v>
      </c>
      <c r="K105" s="26" t="s">
        <v>118</v>
      </c>
      <c r="L105" s="26" t="s">
        <v>118</v>
      </c>
      <c r="M105" s="26" t="s">
        <v>118</v>
      </c>
      <c r="N105" s="26" t="s">
        <v>118</v>
      </c>
      <c r="O105" s="36" t="s">
        <v>408</v>
      </c>
      <c r="P105" s="28"/>
      <c r="Q105" s="28"/>
      <c r="R105" s="29"/>
    </row>
    <row r="106" s="4" customFormat="1" ht="38.25" spans="1:18">
      <c r="A106" s="34"/>
      <c r="B106" s="21" t="s">
        <v>112</v>
      </c>
      <c r="C106" s="22" t="s">
        <v>409</v>
      </c>
      <c r="D106" s="23" t="s">
        <v>410</v>
      </c>
      <c r="E106" s="22" t="s">
        <v>411</v>
      </c>
      <c r="F106" s="24"/>
      <c r="G106" s="25"/>
      <c r="H106" s="26" t="s">
        <v>110</v>
      </c>
      <c r="I106" s="35" t="s">
        <v>118</v>
      </c>
      <c r="J106" s="26" t="s">
        <v>118</v>
      </c>
      <c r="K106" s="26" t="s">
        <v>118</v>
      </c>
      <c r="L106" s="26" t="s">
        <v>118</v>
      </c>
      <c r="M106" s="26" t="s">
        <v>118</v>
      </c>
      <c r="N106" s="26" t="s">
        <v>118</v>
      </c>
      <c r="O106" s="36"/>
      <c r="P106" s="28"/>
      <c r="Q106" s="28"/>
      <c r="R106" s="29"/>
    </row>
    <row r="107" s="4" customFormat="1" ht="114.75" spans="1:18">
      <c r="A107" s="20">
        <v>72</v>
      </c>
      <c r="B107" s="21" t="s">
        <v>112</v>
      </c>
      <c r="C107" s="22" t="s">
        <v>412</v>
      </c>
      <c r="D107" s="23">
        <v>330604030</v>
      </c>
      <c r="E107" s="22" t="s">
        <v>413</v>
      </c>
      <c r="F107" s="24" t="s">
        <v>414</v>
      </c>
      <c r="G107" s="25" t="s">
        <v>415</v>
      </c>
      <c r="H107" s="26" t="s">
        <v>416</v>
      </c>
      <c r="I107" s="26">
        <v>343</v>
      </c>
      <c r="J107" s="27">
        <f t="shared" si="19"/>
        <v>325.85</v>
      </c>
      <c r="K107" s="27">
        <f t="shared" si="20"/>
        <v>291.55</v>
      </c>
      <c r="L107" s="27">
        <f t="shared" si="21"/>
        <v>257.25</v>
      </c>
      <c r="M107" s="27">
        <f t="shared" si="22"/>
        <v>222.95</v>
      </c>
      <c r="N107" s="27">
        <f t="shared" si="23"/>
        <v>205.8</v>
      </c>
      <c r="O107" s="24"/>
      <c r="P107" s="28"/>
      <c r="Q107" s="28"/>
      <c r="R107" s="29"/>
    </row>
    <row r="108" s="4" customFormat="1" ht="89.25" spans="1:18">
      <c r="A108" s="20">
        <v>73</v>
      </c>
      <c r="B108" s="21" t="s">
        <v>112</v>
      </c>
      <c r="C108" s="22" t="s">
        <v>417</v>
      </c>
      <c r="D108" s="23">
        <v>330604031</v>
      </c>
      <c r="E108" s="22" t="s">
        <v>418</v>
      </c>
      <c r="F108" s="24" t="s">
        <v>419</v>
      </c>
      <c r="G108" s="42" t="s">
        <v>420</v>
      </c>
      <c r="H108" s="26" t="s">
        <v>421</v>
      </c>
      <c r="I108" s="26" t="s">
        <v>118</v>
      </c>
      <c r="J108" s="26" t="s">
        <v>118</v>
      </c>
      <c r="K108" s="26" t="s">
        <v>118</v>
      </c>
      <c r="L108" s="26" t="s">
        <v>118</v>
      </c>
      <c r="M108" s="26" t="s">
        <v>118</v>
      </c>
      <c r="N108" s="26" t="s">
        <v>118</v>
      </c>
      <c r="O108" s="24"/>
      <c r="P108" s="28"/>
      <c r="Q108" s="28"/>
      <c r="R108" s="29"/>
    </row>
    <row r="109" s="4" customFormat="1" ht="127.5" spans="1:18">
      <c r="A109" s="20">
        <v>74</v>
      </c>
      <c r="B109" s="30" t="s">
        <v>124</v>
      </c>
      <c r="C109" s="22" t="s">
        <v>422</v>
      </c>
      <c r="D109" s="23">
        <v>310511012</v>
      </c>
      <c r="E109" s="22" t="s">
        <v>423</v>
      </c>
      <c r="F109" s="24" t="s">
        <v>424</v>
      </c>
      <c r="G109" s="25" t="s">
        <v>425</v>
      </c>
      <c r="H109" s="26" t="s">
        <v>110</v>
      </c>
      <c r="I109" s="26">
        <v>486</v>
      </c>
      <c r="J109" s="27">
        <f t="shared" si="19"/>
        <v>461.7</v>
      </c>
      <c r="K109" s="27">
        <f t="shared" si="20"/>
        <v>413.1</v>
      </c>
      <c r="L109" s="27">
        <f t="shared" si="21"/>
        <v>364.5</v>
      </c>
      <c r="M109" s="27">
        <f t="shared" si="22"/>
        <v>315.9</v>
      </c>
      <c r="N109" s="27">
        <f t="shared" si="23"/>
        <v>291.6</v>
      </c>
      <c r="O109" s="24"/>
      <c r="P109" s="28"/>
      <c r="Q109" s="28"/>
      <c r="R109" s="28"/>
    </row>
    <row r="110" s="4" customFormat="1" ht="89.25" spans="1:18">
      <c r="A110" s="20">
        <v>75</v>
      </c>
      <c r="B110" s="30" t="s">
        <v>19</v>
      </c>
      <c r="C110" s="22" t="s">
        <v>426</v>
      </c>
      <c r="D110" s="23">
        <v>310511013</v>
      </c>
      <c r="E110" s="22" t="s">
        <v>427</v>
      </c>
      <c r="F110" s="24" t="s">
        <v>428</v>
      </c>
      <c r="G110" s="25" t="s">
        <v>429</v>
      </c>
      <c r="H110" s="26" t="s">
        <v>421</v>
      </c>
      <c r="I110" s="26" t="s">
        <v>118</v>
      </c>
      <c r="J110" s="26" t="s">
        <v>118</v>
      </c>
      <c r="K110" s="26" t="s">
        <v>118</v>
      </c>
      <c r="L110" s="26" t="s">
        <v>118</v>
      </c>
      <c r="M110" s="26" t="s">
        <v>118</v>
      </c>
      <c r="N110" s="26" t="s">
        <v>118</v>
      </c>
      <c r="O110" s="24"/>
      <c r="P110" s="28"/>
      <c r="Q110" s="28"/>
      <c r="R110" s="28"/>
    </row>
    <row r="111" s="4" customFormat="1" ht="89.25" spans="1:18">
      <c r="A111" s="34">
        <v>76</v>
      </c>
      <c r="B111" s="30" t="s">
        <v>19</v>
      </c>
      <c r="C111" s="22" t="s">
        <v>430</v>
      </c>
      <c r="D111" s="23">
        <v>310511014</v>
      </c>
      <c r="E111" s="22" t="s">
        <v>431</v>
      </c>
      <c r="F111" s="24" t="s">
        <v>432</v>
      </c>
      <c r="G111" s="25" t="s">
        <v>433</v>
      </c>
      <c r="H111" s="26" t="s">
        <v>421</v>
      </c>
      <c r="I111" s="35">
        <v>1300</v>
      </c>
      <c r="J111" s="27">
        <f t="shared" si="19"/>
        <v>1235</v>
      </c>
      <c r="K111" s="27">
        <f t="shared" si="20"/>
        <v>1105</v>
      </c>
      <c r="L111" s="27">
        <f t="shared" si="21"/>
        <v>975</v>
      </c>
      <c r="M111" s="27">
        <f t="shared" si="22"/>
        <v>845</v>
      </c>
      <c r="N111" s="27">
        <f t="shared" si="23"/>
        <v>780</v>
      </c>
      <c r="O111" s="36" t="s">
        <v>434</v>
      </c>
      <c r="P111" s="28"/>
      <c r="Q111" s="28"/>
      <c r="R111" s="28"/>
    </row>
    <row r="112" s="4" customFormat="1" ht="38.25" spans="1:18">
      <c r="A112" s="34"/>
      <c r="B112" s="30" t="s">
        <v>19</v>
      </c>
      <c r="C112" s="22" t="s">
        <v>435</v>
      </c>
      <c r="D112" s="23" t="s">
        <v>436</v>
      </c>
      <c r="E112" s="22" t="s">
        <v>437</v>
      </c>
      <c r="F112" s="24"/>
      <c r="G112" s="25"/>
      <c r="H112" s="26" t="s">
        <v>421</v>
      </c>
      <c r="I112" s="35">
        <v>2500</v>
      </c>
      <c r="J112" s="27">
        <f t="shared" si="19"/>
        <v>2375</v>
      </c>
      <c r="K112" s="27">
        <f t="shared" si="20"/>
        <v>2125</v>
      </c>
      <c r="L112" s="27">
        <f t="shared" si="21"/>
        <v>1875</v>
      </c>
      <c r="M112" s="27">
        <f t="shared" si="22"/>
        <v>1625</v>
      </c>
      <c r="N112" s="27">
        <f t="shared" si="23"/>
        <v>1500</v>
      </c>
      <c r="O112" s="36"/>
      <c r="P112" s="28"/>
      <c r="Q112" s="28"/>
      <c r="R112" s="28"/>
    </row>
    <row r="113" s="4" customFormat="1" ht="38.25" spans="1:18">
      <c r="A113" s="34"/>
      <c r="B113" s="30" t="s">
        <v>19</v>
      </c>
      <c r="C113" s="22" t="s">
        <v>438</v>
      </c>
      <c r="D113" s="23" t="s">
        <v>436</v>
      </c>
      <c r="E113" s="22" t="s">
        <v>439</v>
      </c>
      <c r="F113" s="24"/>
      <c r="G113" s="25"/>
      <c r="H113" s="26" t="s">
        <v>421</v>
      </c>
      <c r="I113" s="35" t="s">
        <v>118</v>
      </c>
      <c r="J113" s="26" t="s">
        <v>118</v>
      </c>
      <c r="K113" s="26" t="s">
        <v>118</v>
      </c>
      <c r="L113" s="26" t="s">
        <v>118</v>
      </c>
      <c r="M113" s="26" t="s">
        <v>118</v>
      </c>
      <c r="N113" s="26" t="s">
        <v>118</v>
      </c>
      <c r="O113" s="36"/>
      <c r="P113" s="28"/>
      <c r="Q113" s="28"/>
      <c r="R113" s="28"/>
    </row>
    <row r="114" s="4" customFormat="1" ht="89.25" spans="1:18">
      <c r="A114" s="34">
        <v>77</v>
      </c>
      <c r="B114" s="30" t="s">
        <v>19</v>
      </c>
      <c r="C114" s="22" t="s">
        <v>440</v>
      </c>
      <c r="D114" s="23">
        <v>310511015</v>
      </c>
      <c r="E114" s="22" t="s">
        <v>441</v>
      </c>
      <c r="F114" s="24" t="s">
        <v>442</v>
      </c>
      <c r="G114" s="25" t="s">
        <v>443</v>
      </c>
      <c r="H114" s="26" t="s">
        <v>156</v>
      </c>
      <c r="I114" s="35">
        <v>323</v>
      </c>
      <c r="J114" s="27">
        <f t="shared" si="19"/>
        <v>306.85</v>
      </c>
      <c r="K114" s="27">
        <f t="shared" si="20"/>
        <v>274.55</v>
      </c>
      <c r="L114" s="27">
        <f t="shared" si="21"/>
        <v>242.25</v>
      </c>
      <c r="M114" s="27">
        <f t="shared" si="22"/>
        <v>209.95</v>
      </c>
      <c r="N114" s="27">
        <f t="shared" si="23"/>
        <v>193.8</v>
      </c>
      <c r="O114" s="36"/>
      <c r="P114" s="28"/>
      <c r="Q114" s="28"/>
      <c r="R114" s="28"/>
    </row>
    <row r="115" s="4" customFormat="1" ht="38.25" spans="1:18">
      <c r="A115" s="34"/>
      <c r="B115" s="30" t="s">
        <v>19</v>
      </c>
      <c r="C115" s="22" t="s">
        <v>444</v>
      </c>
      <c r="D115" s="23" t="s">
        <v>445</v>
      </c>
      <c r="E115" s="22" t="s">
        <v>446</v>
      </c>
      <c r="F115" s="24"/>
      <c r="G115" s="25"/>
      <c r="H115" s="26" t="s">
        <v>156</v>
      </c>
      <c r="I115" s="35" t="s">
        <v>118</v>
      </c>
      <c r="J115" s="26" t="s">
        <v>118</v>
      </c>
      <c r="K115" s="26" t="s">
        <v>118</v>
      </c>
      <c r="L115" s="26" t="s">
        <v>118</v>
      </c>
      <c r="M115" s="26" t="s">
        <v>118</v>
      </c>
      <c r="N115" s="26" t="s">
        <v>118</v>
      </c>
      <c r="O115" s="36"/>
      <c r="P115" s="28"/>
      <c r="Q115" s="28"/>
      <c r="R115" s="28"/>
    </row>
    <row r="116" s="4" customFormat="1" ht="102" spans="1:18">
      <c r="A116" s="34">
        <v>78</v>
      </c>
      <c r="B116" s="30" t="s">
        <v>19</v>
      </c>
      <c r="C116" s="22" t="s">
        <v>447</v>
      </c>
      <c r="D116" s="23">
        <v>310511016</v>
      </c>
      <c r="E116" s="22" t="s">
        <v>448</v>
      </c>
      <c r="F116" s="24" t="s">
        <v>449</v>
      </c>
      <c r="G116" s="25" t="s">
        <v>450</v>
      </c>
      <c r="H116" s="26" t="s">
        <v>421</v>
      </c>
      <c r="I116" s="35">
        <v>490</v>
      </c>
      <c r="J116" s="27">
        <f t="shared" si="19"/>
        <v>465.5</v>
      </c>
      <c r="K116" s="27">
        <f t="shared" si="20"/>
        <v>416.5</v>
      </c>
      <c r="L116" s="27">
        <f t="shared" si="21"/>
        <v>367.5</v>
      </c>
      <c r="M116" s="27">
        <f t="shared" si="22"/>
        <v>318.5</v>
      </c>
      <c r="N116" s="27">
        <f t="shared" si="23"/>
        <v>294</v>
      </c>
      <c r="O116" s="36"/>
      <c r="P116" s="28"/>
      <c r="Q116" s="28"/>
      <c r="R116" s="28"/>
    </row>
    <row r="117" s="4" customFormat="1" ht="38.25" spans="1:18">
      <c r="A117" s="34"/>
      <c r="B117" s="30" t="s">
        <v>19</v>
      </c>
      <c r="C117" s="22" t="s">
        <v>451</v>
      </c>
      <c r="D117" s="23" t="s">
        <v>452</v>
      </c>
      <c r="E117" s="22" t="s">
        <v>453</v>
      </c>
      <c r="F117" s="24"/>
      <c r="G117" s="25"/>
      <c r="H117" s="26" t="s">
        <v>421</v>
      </c>
      <c r="I117" s="35">
        <v>490</v>
      </c>
      <c r="J117" s="27">
        <f t="shared" si="19"/>
        <v>465.5</v>
      </c>
      <c r="K117" s="27">
        <f t="shared" si="20"/>
        <v>416.5</v>
      </c>
      <c r="L117" s="27">
        <f t="shared" si="21"/>
        <v>367.5</v>
      </c>
      <c r="M117" s="27">
        <f t="shared" si="22"/>
        <v>318.5</v>
      </c>
      <c r="N117" s="27">
        <f t="shared" si="23"/>
        <v>294</v>
      </c>
      <c r="O117" s="36"/>
      <c r="P117" s="28"/>
      <c r="Q117" s="28"/>
      <c r="R117" s="28"/>
    </row>
    <row r="118" s="4" customFormat="1" ht="89.25" spans="1:18">
      <c r="A118" s="34">
        <v>79</v>
      </c>
      <c r="B118" s="30" t="s">
        <v>19</v>
      </c>
      <c r="C118" s="22" t="s">
        <v>454</v>
      </c>
      <c r="D118" s="23">
        <v>310511017</v>
      </c>
      <c r="E118" s="22" t="s">
        <v>455</v>
      </c>
      <c r="F118" s="24" t="s">
        <v>456</v>
      </c>
      <c r="G118" s="25" t="s">
        <v>457</v>
      </c>
      <c r="H118" s="26" t="s">
        <v>101</v>
      </c>
      <c r="I118" s="35">
        <v>1600</v>
      </c>
      <c r="J118" s="27">
        <f t="shared" si="19"/>
        <v>1520</v>
      </c>
      <c r="K118" s="27">
        <f t="shared" si="20"/>
        <v>1360</v>
      </c>
      <c r="L118" s="27">
        <f t="shared" si="21"/>
        <v>1200</v>
      </c>
      <c r="M118" s="27">
        <f t="shared" si="22"/>
        <v>1040</v>
      </c>
      <c r="N118" s="27">
        <f t="shared" si="23"/>
        <v>960</v>
      </c>
      <c r="O118" s="36" t="s">
        <v>458</v>
      </c>
      <c r="P118" s="28"/>
      <c r="Q118" s="28"/>
      <c r="R118" s="28"/>
    </row>
    <row r="119" s="4" customFormat="1" ht="38.25" spans="1:18">
      <c r="A119" s="34"/>
      <c r="B119" s="30" t="s">
        <v>19</v>
      </c>
      <c r="C119" s="22" t="s">
        <v>459</v>
      </c>
      <c r="D119" s="23" t="s">
        <v>460</v>
      </c>
      <c r="E119" s="22" t="s">
        <v>461</v>
      </c>
      <c r="F119" s="24"/>
      <c r="G119" s="25"/>
      <c r="H119" s="26" t="s">
        <v>101</v>
      </c>
      <c r="I119" s="35" t="s">
        <v>118</v>
      </c>
      <c r="J119" s="26" t="s">
        <v>118</v>
      </c>
      <c r="K119" s="26" t="s">
        <v>118</v>
      </c>
      <c r="L119" s="26" t="s">
        <v>118</v>
      </c>
      <c r="M119" s="26" t="s">
        <v>118</v>
      </c>
      <c r="N119" s="26" t="s">
        <v>118</v>
      </c>
      <c r="O119" s="36"/>
      <c r="P119" s="28"/>
      <c r="Q119" s="28"/>
      <c r="R119" s="28"/>
    </row>
    <row r="120" s="4" customFormat="1" ht="89.25" spans="1:18">
      <c r="A120" s="20">
        <v>80</v>
      </c>
      <c r="B120" s="30" t="s">
        <v>19</v>
      </c>
      <c r="C120" s="22" t="s">
        <v>462</v>
      </c>
      <c r="D120" s="23">
        <v>310511018</v>
      </c>
      <c r="E120" s="22" t="s">
        <v>463</v>
      </c>
      <c r="F120" s="24" t="s">
        <v>464</v>
      </c>
      <c r="G120" s="25" t="s">
        <v>465</v>
      </c>
      <c r="H120" s="26" t="s">
        <v>421</v>
      </c>
      <c r="I120" s="26">
        <v>260</v>
      </c>
      <c r="J120" s="27">
        <f t="shared" si="19"/>
        <v>247</v>
      </c>
      <c r="K120" s="27">
        <f t="shared" si="20"/>
        <v>221</v>
      </c>
      <c r="L120" s="27">
        <f t="shared" si="21"/>
        <v>195</v>
      </c>
      <c r="M120" s="27">
        <f t="shared" si="22"/>
        <v>169</v>
      </c>
      <c r="N120" s="27">
        <f t="shared" si="23"/>
        <v>156</v>
      </c>
      <c r="O120" s="24" t="s">
        <v>466</v>
      </c>
      <c r="P120" s="28"/>
      <c r="Q120" s="28"/>
      <c r="R120" s="28"/>
    </row>
    <row r="121" s="4" customFormat="1" ht="89.25" spans="1:18">
      <c r="A121" s="34">
        <v>81</v>
      </c>
      <c r="B121" s="30" t="s">
        <v>19</v>
      </c>
      <c r="C121" s="22" t="s">
        <v>467</v>
      </c>
      <c r="D121" s="23">
        <v>310511019</v>
      </c>
      <c r="E121" s="22" t="s">
        <v>468</v>
      </c>
      <c r="F121" s="24" t="s">
        <v>469</v>
      </c>
      <c r="G121" s="25" t="s">
        <v>470</v>
      </c>
      <c r="H121" s="26" t="s">
        <v>421</v>
      </c>
      <c r="I121" s="35">
        <v>500</v>
      </c>
      <c r="J121" s="27">
        <f t="shared" si="19"/>
        <v>475</v>
      </c>
      <c r="K121" s="27">
        <f t="shared" si="20"/>
        <v>425</v>
      </c>
      <c r="L121" s="27">
        <f t="shared" si="21"/>
        <v>375</v>
      </c>
      <c r="M121" s="27">
        <f t="shared" si="22"/>
        <v>325</v>
      </c>
      <c r="N121" s="27">
        <f t="shared" si="23"/>
        <v>300</v>
      </c>
      <c r="O121" s="36" t="s">
        <v>471</v>
      </c>
      <c r="P121" s="28"/>
      <c r="Q121" s="28"/>
      <c r="R121" s="28"/>
    </row>
    <row r="122" s="4" customFormat="1" ht="63.75" spans="1:18">
      <c r="A122" s="34"/>
      <c r="B122" s="30" t="s">
        <v>19</v>
      </c>
      <c r="C122" s="22" t="s">
        <v>472</v>
      </c>
      <c r="D122" s="23" t="s">
        <v>473</v>
      </c>
      <c r="E122" s="22" t="s">
        <v>474</v>
      </c>
      <c r="F122" s="24"/>
      <c r="G122" s="25"/>
      <c r="H122" s="26" t="s">
        <v>421</v>
      </c>
      <c r="I122" s="35" t="s">
        <v>118</v>
      </c>
      <c r="J122" s="26" t="s">
        <v>118</v>
      </c>
      <c r="K122" s="26" t="s">
        <v>118</v>
      </c>
      <c r="L122" s="26" t="s">
        <v>118</v>
      </c>
      <c r="M122" s="26" t="s">
        <v>118</v>
      </c>
      <c r="N122" s="26" t="s">
        <v>118</v>
      </c>
      <c r="O122" s="36"/>
      <c r="P122" s="28"/>
      <c r="Q122" s="28"/>
      <c r="R122" s="28"/>
    </row>
    <row r="123" s="4" customFormat="1" ht="89.25" spans="1:18">
      <c r="A123" s="20">
        <v>82</v>
      </c>
      <c r="B123" s="30" t="s">
        <v>19</v>
      </c>
      <c r="C123" s="22" t="s">
        <v>475</v>
      </c>
      <c r="D123" s="23">
        <v>310511020</v>
      </c>
      <c r="E123" s="22" t="s">
        <v>476</v>
      </c>
      <c r="F123" s="24" t="s">
        <v>477</v>
      </c>
      <c r="G123" s="25" t="s">
        <v>478</v>
      </c>
      <c r="H123" s="26" t="s">
        <v>479</v>
      </c>
      <c r="I123" s="26">
        <v>3400</v>
      </c>
      <c r="J123" s="27">
        <f t="shared" si="19"/>
        <v>3230</v>
      </c>
      <c r="K123" s="27">
        <f t="shared" si="20"/>
        <v>2890</v>
      </c>
      <c r="L123" s="27">
        <f t="shared" si="21"/>
        <v>2550</v>
      </c>
      <c r="M123" s="27">
        <f t="shared" si="22"/>
        <v>2210</v>
      </c>
      <c r="N123" s="27">
        <f t="shared" si="23"/>
        <v>2040</v>
      </c>
      <c r="O123" s="24"/>
      <c r="P123" s="28"/>
      <c r="Q123" s="28"/>
      <c r="R123" s="28"/>
    </row>
    <row r="124" s="4" customFormat="1" ht="127.5" spans="1:18">
      <c r="A124" s="20">
        <v>83</v>
      </c>
      <c r="B124" s="30" t="s">
        <v>19</v>
      </c>
      <c r="C124" s="22" t="s">
        <v>480</v>
      </c>
      <c r="D124" s="23">
        <v>310511021</v>
      </c>
      <c r="E124" s="22" t="s">
        <v>481</v>
      </c>
      <c r="F124" s="24" t="s">
        <v>482</v>
      </c>
      <c r="G124" s="25" t="s">
        <v>483</v>
      </c>
      <c r="H124" s="26" t="s">
        <v>479</v>
      </c>
      <c r="I124" s="26">
        <v>3400</v>
      </c>
      <c r="J124" s="27">
        <f t="shared" si="19"/>
        <v>3230</v>
      </c>
      <c r="K124" s="27">
        <f t="shared" si="20"/>
        <v>2890</v>
      </c>
      <c r="L124" s="27">
        <f t="shared" si="21"/>
        <v>2550</v>
      </c>
      <c r="M124" s="27">
        <f t="shared" si="22"/>
        <v>2210</v>
      </c>
      <c r="N124" s="27">
        <f t="shared" si="23"/>
        <v>2040</v>
      </c>
      <c r="O124" s="24" t="s">
        <v>484</v>
      </c>
      <c r="P124" s="28"/>
      <c r="Q124" s="28"/>
      <c r="R124" s="28"/>
    </row>
    <row r="125" s="4" customFormat="1" ht="89.25" spans="1:18">
      <c r="A125" s="20">
        <v>84</v>
      </c>
      <c r="B125" s="30" t="s">
        <v>19</v>
      </c>
      <c r="C125" s="22" t="s">
        <v>485</v>
      </c>
      <c r="D125" s="23">
        <v>310511022</v>
      </c>
      <c r="E125" s="22" t="s">
        <v>486</v>
      </c>
      <c r="F125" s="24" t="s">
        <v>487</v>
      </c>
      <c r="G125" s="25" t="s">
        <v>488</v>
      </c>
      <c r="H125" s="26" t="s">
        <v>479</v>
      </c>
      <c r="I125" s="26">
        <v>2600</v>
      </c>
      <c r="J125" s="27">
        <f t="shared" ref="J125:J156" si="25">I125*0.95</f>
        <v>2470</v>
      </c>
      <c r="K125" s="27">
        <f t="shared" ref="K125:K156" si="26">I125*0.85</f>
        <v>2210</v>
      </c>
      <c r="L125" s="27">
        <f t="shared" ref="L125:L156" si="27">I125*0.75</f>
        <v>1950</v>
      </c>
      <c r="M125" s="27">
        <f t="shared" ref="M125:M156" si="28">I125*0.65</f>
        <v>1690</v>
      </c>
      <c r="N125" s="27">
        <f t="shared" ref="N125:N156" si="29">I125*0.6</f>
        <v>1560</v>
      </c>
      <c r="O125" s="24" t="s">
        <v>489</v>
      </c>
      <c r="P125" s="28"/>
      <c r="Q125" s="28"/>
      <c r="R125" s="28"/>
    </row>
    <row r="126" s="4" customFormat="1" ht="76.5" spans="1:18">
      <c r="A126" s="34">
        <v>85</v>
      </c>
      <c r="B126" s="30" t="s">
        <v>19</v>
      </c>
      <c r="C126" s="22" t="s">
        <v>490</v>
      </c>
      <c r="D126" s="23">
        <v>310511023</v>
      </c>
      <c r="E126" s="22" t="s">
        <v>491</v>
      </c>
      <c r="F126" s="24" t="s">
        <v>492</v>
      </c>
      <c r="G126" s="25" t="s">
        <v>493</v>
      </c>
      <c r="H126" s="26" t="s">
        <v>479</v>
      </c>
      <c r="I126" s="35">
        <v>540</v>
      </c>
      <c r="J126" s="27">
        <f t="shared" si="25"/>
        <v>513</v>
      </c>
      <c r="K126" s="27">
        <f t="shared" si="26"/>
        <v>459</v>
      </c>
      <c r="L126" s="27">
        <f t="shared" si="27"/>
        <v>405</v>
      </c>
      <c r="M126" s="27">
        <f t="shared" si="28"/>
        <v>351</v>
      </c>
      <c r="N126" s="27">
        <f t="shared" si="29"/>
        <v>324</v>
      </c>
      <c r="O126" s="36"/>
      <c r="P126" s="28"/>
      <c r="Q126" s="28"/>
      <c r="R126" s="28"/>
    </row>
    <row r="127" s="4" customFormat="1" ht="38.25" spans="1:18">
      <c r="A127" s="34"/>
      <c r="B127" s="30" t="s">
        <v>19</v>
      </c>
      <c r="C127" s="22" t="s">
        <v>494</v>
      </c>
      <c r="D127" s="23" t="s">
        <v>495</v>
      </c>
      <c r="E127" s="45" t="s">
        <v>496</v>
      </c>
      <c r="F127" s="24"/>
      <c r="G127" s="25"/>
      <c r="H127" s="26" t="s">
        <v>479</v>
      </c>
      <c r="I127" s="35" t="s">
        <v>118</v>
      </c>
      <c r="J127" s="26" t="s">
        <v>118</v>
      </c>
      <c r="K127" s="26" t="s">
        <v>118</v>
      </c>
      <c r="L127" s="26" t="s">
        <v>118</v>
      </c>
      <c r="M127" s="26" t="s">
        <v>118</v>
      </c>
      <c r="N127" s="26" t="s">
        <v>118</v>
      </c>
      <c r="O127" s="36"/>
      <c r="P127" s="28"/>
      <c r="Q127" s="28"/>
      <c r="R127" s="28"/>
    </row>
    <row r="128" s="4" customFormat="1" ht="38.25" spans="1:18">
      <c r="A128" s="34"/>
      <c r="B128" s="30" t="s">
        <v>19</v>
      </c>
      <c r="C128" s="22" t="s">
        <v>497</v>
      </c>
      <c r="D128" s="23" t="s">
        <v>498</v>
      </c>
      <c r="E128" s="39" t="s">
        <v>499</v>
      </c>
      <c r="F128" s="24"/>
      <c r="G128" s="25"/>
      <c r="H128" s="26" t="s">
        <v>479</v>
      </c>
      <c r="I128" s="35" t="s">
        <v>118</v>
      </c>
      <c r="J128" s="26" t="s">
        <v>118</v>
      </c>
      <c r="K128" s="26" t="s">
        <v>118</v>
      </c>
      <c r="L128" s="26" t="s">
        <v>118</v>
      </c>
      <c r="M128" s="26" t="s">
        <v>118</v>
      </c>
      <c r="N128" s="26" t="s">
        <v>118</v>
      </c>
      <c r="O128" s="36"/>
      <c r="P128" s="28"/>
      <c r="Q128" s="28"/>
      <c r="R128" s="28"/>
    </row>
    <row r="129" s="4" customFormat="1" ht="63.75" spans="1:21">
      <c r="A129" s="20">
        <v>86</v>
      </c>
      <c r="B129" s="30" t="s">
        <v>19</v>
      </c>
      <c r="C129" s="22" t="s">
        <v>500</v>
      </c>
      <c r="D129" s="23">
        <v>310511024</v>
      </c>
      <c r="E129" s="22" t="s">
        <v>501</v>
      </c>
      <c r="F129" s="24" t="s">
        <v>502</v>
      </c>
      <c r="G129" s="25" t="s">
        <v>503</v>
      </c>
      <c r="H129" s="26" t="s">
        <v>504</v>
      </c>
      <c r="I129" s="26">
        <v>30</v>
      </c>
      <c r="J129" s="27">
        <f t="shared" si="25"/>
        <v>28.5</v>
      </c>
      <c r="K129" s="27">
        <f t="shared" si="26"/>
        <v>25.5</v>
      </c>
      <c r="L129" s="27">
        <f t="shared" si="27"/>
        <v>22.5</v>
      </c>
      <c r="M129" s="27">
        <f t="shared" si="28"/>
        <v>19.5</v>
      </c>
      <c r="N129" s="27">
        <f t="shared" si="29"/>
        <v>18</v>
      </c>
      <c r="O129" s="24"/>
      <c r="P129" s="28"/>
      <c r="Q129" s="28"/>
      <c r="R129" s="28"/>
    </row>
    <row r="130" s="4" customFormat="1" ht="89.25" spans="1:21">
      <c r="A130" s="20">
        <v>87</v>
      </c>
      <c r="B130" s="30" t="s">
        <v>19</v>
      </c>
      <c r="C130" s="22" t="s">
        <v>505</v>
      </c>
      <c r="D130" s="23">
        <v>310511025</v>
      </c>
      <c r="E130" s="22" t="s">
        <v>506</v>
      </c>
      <c r="F130" s="24" t="s">
        <v>507</v>
      </c>
      <c r="G130" s="25" t="s">
        <v>508</v>
      </c>
      <c r="H130" s="26" t="s">
        <v>421</v>
      </c>
      <c r="I130" s="26">
        <v>160</v>
      </c>
      <c r="J130" s="27">
        <f t="shared" si="25"/>
        <v>152</v>
      </c>
      <c r="K130" s="27">
        <f t="shared" si="26"/>
        <v>136</v>
      </c>
      <c r="L130" s="27">
        <f t="shared" si="27"/>
        <v>120</v>
      </c>
      <c r="M130" s="27">
        <f t="shared" si="28"/>
        <v>104</v>
      </c>
      <c r="N130" s="27">
        <f t="shared" si="29"/>
        <v>96</v>
      </c>
      <c r="O130" s="24" t="s">
        <v>509</v>
      </c>
      <c r="P130" s="28"/>
      <c r="Q130" s="28"/>
      <c r="R130" s="28"/>
    </row>
    <row r="131" s="4" customFormat="1" ht="63.75" spans="1:21">
      <c r="A131" s="20">
        <v>88</v>
      </c>
      <c r="B131" s="30" t="s">
        <v>124</v>
      </c>
      <c r="C131" s="22" t="s">
        <v>510</v>
      </c>
      <c r="D131" s="23">
        <v>310511026</v>
      </c>
      <c r="E131" s="22" t="s">
        <v>511</v>
      </c>
      <c r="F131" s="24" t="s">
        <v>512</v>
      </c>
      <c r="G131" s="25" t="s">
        <v>513</v>
      </c>
      <c r="H131" s="26" t="s">
        <v>110</v>
      </c>
      <c r="I131" s="26">
        <v>68</v>
      </c>
      <c r="J131" s="27">
        <f t="shared" si="25"/>
        <v>64.6</v>
      </c>
      <c r="K131" s="27">
        <f t="shared" si="26"/>
        <v>57.8</v>
      </c>
      <c r="L131" s="27">
        <f t="shared" si="27"/>
        <v>51</v>
      </c>
      <c r="M131" s="27">
        <f t="shared" si="28"/>
        <v>44.2</v>
      </c>
      <c r="N131" s="27">
        <f t="shared" si="29"/>
        <v>40.8</v>
      </c>
      <c r="O131" s="24"/>
      <c r="P131" s="28"/>
      <c r="Q131" s="28"/>
      <c r="R131" s="28"/>
    </row>
    <row r="132" s="4" customFormat="1" ht="63.75" spans="1:21">
      <c r="A132" s="20">
        <v>89</v>
      </c>
      <c r="B132" s="30" t="s">
        <v>124</v>
      </c>
      <c r="C132" s="22" t="s">
        <v>514</v>
      </c>
      <c r="D132" s="23">
        <v>310511027</v>
      </c>
      <c r="E132" s="22" t="s">
        <v>515</v>
      </c>
      <c r="F132" s="24" t="s">
        <v>516</v>
      </c>
      <c r="G132" s="25" t="s">
        <v>517</v>
      </c>
      <c r="H132" s="26" t="s">
        <v>110</v>
      </c>
      <c r="I132" s="26">
        <v>13</v>
      </c>
      <c r="J132" s="27">
        <f t="shared" si="25"/>
        <v>12.35</v>
      </c>
      <c r="K132" s="27">
        <f t="shared" si="26"/>
        <v>11.05</v>
      </c>
      <c r="L132" s="27">
        <f t="shared" si="27"/>
        <v>9.75</v>
      </c>
      <c r="M132" s="27">
        <f t="shared" si="28"/>
        <v>8.45</v>
      </c>
      <c r="N132" s="27">
        <f t="shared" si="29"/>
        <v>7.8</v>
      </c>
      <c r="O132" s="24" t="s">
        <v>518</v>
      </c>
      <c r="P132" s="28"/>
      <c r="Q132" s="28"/>
      <c r="R132" s="28"/>
    </row>
    <row r="133" s="4" customFormat="1" ht="63.75" spans="1:21">
      <c r="A133" s="20">
        <v>90</v>
      </c>
      <c r="B133" s="30" t="s">
        <v>124</v>
      </c>
      <c r="C133" s="22" t="s">
        <v>519</v>
      </c>
      <c r="D133" s="23">
        <v>310512001</v>
      </c>
      <c r="E133" s="22" t="s">
        <v>520</v>
      </c>
      <c r="F133" s="24" t="s">
        <v>521</v>
      </c>
      <c r="G133" s="25" t="s">
        <v>522</v>
      </c>
      <c r="H133" s="26" t="s">
        <v>523</v>
      </c>
      <c r="I133" s="26">
        <v>10</v>
      </c>
      <c r="J133" s="27">
        <f t="shared" si="25"/>
        <v>9.5</v>
      </c>
      <c r="K133" s="27">
        <f t="shared" si="26"/>
        <v>8.5</v>
      </c>
      <c r="L133" s="27">
        <f t="shared" si="27"/>
        <v>7.5</v>
      </c>
      <c r="M133" s="27">
        <f t="shared" si="28"/>
        <v>6.5</v>
      </c>
      <c r="N133" s="27">
        <f t="shared" si="29"/>
        <v>6</v>
      </c>
      <c r="O133" s="24" t="s">
        <v>518</v>
      </c>
      <c r="P133" s="28"/>
      <c r="Q133" s="28"/>
      <c r="R133" s="28"/>
    </row>
    <row r="134" s="4" customFormat="1" ht="63.75" spans="1:21">
      <c r="A134" s="20">
        <v>91</v>
      </c>
      <c r="B134" s="30" t="s">
        <v>19</v>
      </c>
      <c r="C134" s="22" t="s">
        <v>524</v>
      </c>
      <c r="D134" s="23">
        <v>310512002</v>
      </c>
      <c r="E134" s="22" t="s">
        <v>525</v>
      </c>
      <c r="F134" s="24" t="s">
        <v>526</v>
      </c>
      <c r="G134" s="25" t="s">
        <v>527</v>
      </c>
      <c r="H134" s="26" t="s">
        <v>123</v>
      </c>
      <c r="I134" s="26">
        <v>5</v>
      </c>
      <c r="J134" s="27">
        <f t="shared" si="25"/>
        <v>4.75</v>
      </c>
      <c r="K134" s="27">
        <f t="shared" si="26"/>
        <v>4.25</v>
      </c>
      <c r="L134" s="27">
        <f t="shared" si="27"/>
        <v>3.75</v>
      </c>
      <c r="M134" s="27">
        <f t="shared" si="28"/>
        <v>3.25</v>
      </c>
      <c r="N134" s="27">
        <f t="shared" si="29"/>
        <v>3</v>
      </c>
      <c r="O134" s="24"/>
      <c r="P134" s="28"/>
      <c r="Q134" s="28"/>
      <c r="R134" s="28"/>
    </row>
    <row r="135" s="4" customFormat="1" ht="63.75" spans="1:21">
      <c r="A135" s="34">
        <v>92</v>
      </c>
      <c r="B135" s="30" t="s">
        <v>19</v>
      </c>
      <c r="C135" s="22" t="s">
        <v>528</v>
      </c>
      <c r="D135" s="23">
        <v>310512003</v>
      </c>
      <c r="E135" s="22" t="s">
        <v>529</v>
      </c>
      <c r="F135" s="24" t="s">
        <v>530</v>
      </c>
      <c r="G135" s="25" t="s">
        <v>531</v>
      </c>
      <c r="H135" s="26" t="s">
        <v>123</v>
      </c>
      <c r="I135" s="35">
        <v>23</v>
      </c>
      <c r="J135" s="27">
        <f t="shared" si="25"/>
        <v>21.85</v>
      </c>
      <c r="K135" s="27">
        <f t="shared" si="26"/>
        <v>19.55</v>
      </c>
      <c r="L135" s="27">
        <f t="shared" si="27"/>
        <v>17.25</v>
      </c>
      <c r="M135" s="27">
        <f t="shared" si="28"/>
        <v>14.95</v>
      </c>
      <c r="N135" s="27">
        <f t="shared" si="29"/>
        <v>13.8</v>
      </c>
      <c r="O135" s="36"/>
      <c r="P135" s="28"/>
      <c r="Q135" s="28"/>
      <c r="R135" s="28"/>
    </row>
    <row r="136" s="4" customFormat="1" ht="38.25" spans="1:21">
      <c r="A136" s="34"/>
      <c r="B136" s="30" t="s">
        <v>19</v>
      </c>
      <c r="C136" s="22" t="s">
        <v>532</v>
      </c>
      <c r="D136" s="23" t="s">
        <v>533</v>
      </c>
      <c r="E136" s="22" t="s">
        <v>534</v>
      </c>
      <c r="F136" s="24"/>
      <c r="G136" s="25"/>
      <c r="H136" s="26" t="s">
        <v>123</v>
      </c>
      <c r="I136" s="35">
        <v>23</v>
      </c>
      <c r="J136" s="27">
        <f t="shared" si="25"/>
        <v>21.85</v>
      </c>
      <c r="K136" s="27">
        <f t="shared" si="26"/>
        <v>19.55</v>
      </c>
      <c r="L136" s="27">
        <f t="shared" si="27"/>
        <v>17.25</v>
      </c>
      <c r="M136" s="27">
        <f t="shared" si="28"/>
        <v>14.95</v>
      </c>
      <c r="N136" s="27">
        <f t="shared" si="29"/>
        <v>13.8</v>
      </c>
      <c r="O136" s="36"/>
      <c r="P136" s="28"/>
      <c r="Q136" s="28"/>
      <c r="R136" s="28"/>
    </row>
    <row r="137" s="4" customFormat="1" ht="63.75" spans="1:21">
      <c r="A137" s="34">
        <v>93</v>
      </c>
      <c r="B137" s="30" t="s">
        <v>19</v>
      </c>
      <c r="C137" s="22" t="s">
        <v>535</v>
      </c>
      <c r="D137" s="23">
        <v>310512004</v>
      </c>
      <c r="E137" s="22" t="s">
        <v>536</v>
      </c>
      <c r="F137" s="24" t="s">
        <v>537</v>
      </c>
      <c r="G137" s="25" t="s">
        <v>538</v>
      </c>
      <c r="H137" s="26" t="s">
        <v>123</v>
      </c>
      <c r="I137" s="35">
        <v>6</v>
      </c>
      <c r="J137" s="27">
        <f t="shared" si="25"/>
        <v>5.7</v>
      </c>
      <c r="K137" s="27">
        <f t="shared" si="26"/>
        <v>5.1</v>
      </c>
      <c r="L137" s="27">
        <f t="shared" si="27"/>
        <v>4.5</v>
      </c>
      <c r="M137" s="27">
        <f t="shared" si="28"/>
        <v>3.9</v>
      </c>
      <c r="N137" s="27">
        <f t="shared" si="29"/>
        <v>3.6</v>
      </c>
      <c r="O137" s="36" t="s">
        <v>539</v>
      </c>
      <c r="P137" s="28"/>
      <c r="Q137" s="28"/>
      <c r="R137" s="28"/>
    </row>
    <row r="138" s="4" customFormat="1" ht="25.5" spans="1:21">
      <c r="A138" s="34"/>
      <c r="B138" s="30" t="s">
        <v>19</v>
      </c>
      <c r="C138" s="22" t="s">
        <v>540</v>
      </c>
      <c r="D138" s="23" t="s">
        <v>541</v>
      </c>
      <c r="E138" s="22" t="s">
        <v>542</v>
      </c>
      <c r="F138" s="24"/>
      <c r="G138" s="25"/>
      <c r="H138" s="26" t="s">
        <v>123</v>
      </c>
      <c r="I138" s="35">
        <v>2</v>
      </c>
      <c r="J138" s="27">
        <f t="shared" si="25"/>
        <v>1.9</v>
      </c>
      <c r="K138" s="27">
        <f t="shared" si="26"/>
        <v>1.7</v>
      </c>
      <c r="L138" s="27">
        <f t="shared" si="27"/>
        <v>1.5</v>
      </c>
      <c r="M138" s="27">
        <f t="shared" si="28"/>
        <v>1.3</v>
      </c>
      <c r="N138" s="27">
        <f t="shared" si="29"/>
        <v>1.2</v>
      </c>
      <c r="O138" s="36"/>
      <c r="P138" s="28"/>
      <c r="Q138" s="28"/>
      <c r="R138" s="28"/>
    </row>
    <row r="139" s="4" customFormat="1" ht="51" spans="1:21">
      <c r="A139" s="20">
        <v>94</v>
      </c>
      <c r="B139" s="30" t="s">
        <v>19</v>
      </c>
      <c r="C139" s="22" t="s">
        <v>543</v>
      </c>
      <c r="D139" s="23">
        <v>310512005</v>
      </c>
      <c r="E139" s="22" t="s">
        <v>544</v>
      </c>
      <c r="F139" s="24" t="s">
        <v>545</v>
      </c>
      <c r="G139" s="25" t="s">
        <v>546</v>
      </c>
      <c r="H139" s="26" t="s">
        <v>123</v>
      </c>
      <c r="I139" s="26">
        <v>6</v>
      </c>
      <c r="J139" s="27">
        <f t="shared" si="25"/>
        <v>5.7</v>
      </c>
      <c r="K139" s="27">
        <f t="shared" si="26"/>
        <v>5.1</v>
      </c>
      <c r="L139" s="27">
        <f t="shared" si="27"/>
        <v>4.5</v>
      </c>
      <c r="M139" s="27">
        <f t="shared" si="28"/>
        <v>3.9</v>
      </c>
      <c r="N139" s="27">
        <f t="shared" si="29"/>
        <v>3.6</v>
      </c>
      <c r="O139" s="24"/>
      <c r="P139" s="28"/>
      <c r="Q139" s="28"/>
      <c r="R139" s="28"/>
    </row>
    <row r="140" s="4" customFormat="1" ht="63.75" spans="1:21">
      <c r="A140" s="20">
        <v>95</v>
      </c>
      <c r="B140" s="30" t="s">
        <v>19</v>
      </c>
      <c r="C140" s="22" t="s">
        <v>547</v>
      </c>
      <c r="D140" s="23">
        <v>310512006</v>
      </c>
      <c r="E140" s="22" t="s">
        <v>548</v>
      </c>
      <c r="F140" s="24" t="s">
        <v>549</v>
      </c>
      <c r="G140" s="25" t="s">
        <v>550</v>
      </c>
      <c r="H140" s="26" t="s">
        <v>123</v>
      </c>
      <c r="I140" s="26">
        <v>6</v>
      </c>
      <c r="J140" s="27">
        <f t="shared" si="25"/>
        <v>5.7</v>
      </c>
      <c r="K140" s="27">
        <f t="shared" si="26"/>
        <v>5.1</v>
      </c>
      <c r="L140" s="27">
        <f t="shared" si="27"/>
        <v>4.5</v>
      </c>
      <c r="M140" s="27">
        <f t="shared" si="28"/>
        <v>3.9</v>
      </c>
      <c r="N140" s="27">
        <f t="shared" si="29"/>
        <v>3.6</v>
      </c>
      <c r="O140" s="46"/>
      <c r="P140" s="28"/>
      <c r="Q140" s="28"/>
      <c r="R140" s="28"/>
    </row>
    <row r="141" s="4" customFormat="1" ht="63.75" spans="1:21">
      <c r="A141" s="34">
        <v>96</v>
      </c>
      <c r="B141" s="30" t="s">
        <v>19</v>
      </c>
      <c r="C141" s="22" t="s">
        <v>551</v>
      </c>
      <c r="D141" s="23">
        <v>310512007</v>
      </c>
      <c r="E141" s="22" t="s">
        <v>552</v>
      </c>
      <c r="F141" s="24" t="s">
        <v>553</v>
      </c>
      <c r="G141" s="25" t="s">
        <v>554</v>
      </c>
      <c r="H141" s="26" t="s">
        <v>123</v>
      </c>
      <c r="I141" s="35">
        <v>5</v>
      </c>
      <c r="J141" s="27">
        <f t="shared" si="25"/>
        <v>4.75</v>
      </c>
      <c r="K141" s="27">
        <f t="shared" si="26"/>
        <v>4.25</v>
      </c>
      <c r="L141" s="27">
        <f t="shared" si="27"/>
        <v>3.75</v>
      </c>
      <c r="M141" s="27">
        <f t="shared" si="28"/>
        <v>3.25</v>
      </c>
      <c r="N141" s="27">
        <f t="shared" si="29"/>
        <v>3</v>
      </c>
      <c r="O141" s="36"/>
      <c r="P141" s="28"/>
      <c r="Q141" s="28"/>
      <c r="R141" s="28"/>
    </row>
    <row r="142" s="4" customFormat="1" ht="38.25" spans="1:21">
      <c r="A142" s="34"/>
      <c r="B142" s="30" t="s">
        <v>19</v>
      </c>
      <c r="C142" s="22" t="s">
        <v>555</v>
      </c>
      <c r="D142" s="23" t="s">
        <v>556</v>
      </c>
      <c r="E142" s="22" t="s">
        <v>557</v>
      </c>
      <c r="F142" s="24"/>
      <c r="G142" s="25"/>
      <c r="H142" s="26" t="s">
        <v>123</v>
      </c>
      <c r="I142" s="35">
        <v>2</v>
      </c>
      <c r="J142" s="27">
        <f t="shared" si="25"/>
        <v>1.9</v>
      </c>
      <c r="K142" s="27">
        <f t="shared" si="26"/>
        <v>1.7</v>
      </c>
      <c r="L142" s="27">
        <f t="shared" si="27"/>
        <v>1.5</v>
      </c>
      <c r="M142" s="27">
        <f t="shared" si="28"/>
        <v>1.3</v>
      </c>
      <c r="N142" s="27">
        <f t="shared" si="29"/>
        <v>1.2</v>
      </c>
      <c r="O142" s="36"/>
      <c r="P142" s="28"/>
      <c r="Q142" s="28"/>
      <c r="R142" s="28"/>
    </row>
    <row r="143" s="4" customFormat="1" ht="89.25" spans="1:21">
      <c r="A143" s="20">
        <v>97</v>
      </c>
      <c r="B143" s="21" t="s">
        <v>112</v>
      </c>
      <c r="C143" s="22" t="s">
        <v>558</v>
      </c>
      <c r="D143" s="23">
        <v>330604032</v>
      </c>
      <c r="E143" s="22" t="s">
        <v>559</v>
      </c>
      <c r="F143" s="24" t="s">
        <v>560</v>
      </c>
      <c r="G143" s="25" t="s">
        <v>561</v>
      </c>
      <c r="H143" s="26" t="s">
        <v>123</v>
      </c>
      <c r="I143" s="26">
        <v>20</v>
      </c>
      <c r="J143" s="27">
        <f t="shared" si="25"/>
        <v>19</v>
      </c>
      <c r="K143" s="27">
        <f t="shared" si="26"/>
        <v>17</v>
      </c>
      <c r="L143" s="27">
        <f t="shared" si="27"/>
        <v>15</v>
      </c>
      <c r="M143" s="27">
        <f t="shared" si="28"/>
        <v>13</v>
      </c>
      <c r="N143" s="27">
        <f t="shared" si="29"/>
        <v>12</v>
      </c>
      <c r="O143" s="24"/>
      <c r="P143" s="28"/>
      <c r="Q143" s="28"/>
      <c r="R143" s="29"/>
      <c r="S143" s="29"/>
      <c r="T143" s="29"/>
      <c r="U143" s="29"/>
    </row>
    <row r="144" s="4" customFormat="1" ht="76.5" spans="1:21">
      <c r="A144" s="34">
        <v>98</v>
      </c>
      <c r="B144" s="30" t="s">
        <v>19</v>
      </c>
      <c r="C144" s="22" t="s">
        <v>562</v>
      </c>
      <c r="D144" s="23">
        <v>310512008</v>
      </c>
      <c r="E144" s="22" t="s">
        <v>563</v>
      </c>
      <c r="F144" s="24" t="s">
        <v>564</v>
      </c>
      <c r="G144" s="25" t="s">
        <v>565</v>
      </c>
      <c r="H144" s="26" t="s">
        <v>123</v>
      </c>
      <c r="I144" s="35">
        <v>55</v>
      </c>
      <c r="J144" s="27">
        <f t="shared" si="25"/>
        <v>52.25</v>
      </c>
      <c r="K144" s="27">
        <f t="shared" si="26"/>
        <v>46.75</v>
      </c>
      <c r="L144" s="27">
        <f t="shared" si="27"/>
        <v>41.25</v>
      </c>
      <c r="M144" s="27">
        <f t="shared" si="28"/>
        <v>35.75</v>
      </c>
      <c r="N144" s="27">
        <f t="shared" si="29"/>
        <v>33</v>
      </c>
      <c r="O144" s="36"/>
      <c r="P144" s="28"/>
      <c r="Q144" s="28"/>
      <c r="R144" s="28"/>
      <c r="S144" s="29"/>
      <c r="T144" s="29"/>
      <c r="U144" s="29"/>
    </row>
    <row r="145" s="4" customFormat="1" ht="38.25" spans="1:21">
      <c r="A145" s="34"/>
      <c r="B145" s="30" t="s">
        <v>19</v>
      </c>
      <c r="C145" s="22" t="s">
        <v>566</v>
      </c>
      <c r="D145" s="23" t="s">
        <v>567</v>
      </c>
      <c r="E145" s="22" t="s">
        <v>568</v>
      </c>
      <c r="F145" s="24"/>
      <c r="G145" s="25"/>
      <c r="H145" s="26" t="s">
        <v>123</v>
      </c>
      <c r="I145" s="35">
        <v>55</v>
      </c>
      <c r="J145" s="27">
        <f t="shared" si="25"/>
        <v>52.25</v>
      </c>
      <c r="K145" s="27">
        <f t="shared" si="26"/>
        <v>46.75</v>
      </c>
      <c r="L145" s="27">
        <f t="shared" si="27"/>
        <v>41.25</v>
      </c>
      <c r="M145" s="27">
        <f t="shared" si="28"/>
        <v>35.75</v>
      </c>
      <c r="N145" s="27">
        <f t="shared" si="29"/>
        <v>33</v>
      </c>
      <c r="O145" s="36"/>
      <c r="P145" s="28"/>
      <c r="Q145" s="28"/>
      <c r="R145" s="28"/>
      <c r="S145" s="29"/>
      <c r="T145" s="29"/>
      <c r="U145" s="29"/>
    </row>
    <row r="146" s="4" customFormat="1" ht="63.75" spans="1:21">
      <c r="A146" s="20">
        <v>99</v>
      </c>
      <c r="B146" s="30" t="s">
        <v>19</v>
      </c>
      <c r="C146" s="22" t="s">
        <v>569</v>
      </c>
      <c r="D146" s="23">
        <v>310512009</v>
      </c>
      <c r="E146" s="22" t="s">
        <v>570</v>
      </c>
      <c r="F146" s="24" t="s">
        <v>571</v>
      </c>
      <c r="G146" s="25" t="s">
        <v>572</v>
      </c>
      <c r="H146" s="26" t="s">
        <v>123</v>
      </c>
      <c r="I146" s="26">
        <v>11</v>
      </c>
      <c r="J146" s="27">
        <f t="shared" si="25"/>
        <v>10.45</v>
      </c>
      <c r="K146" s="27">
        <f t="shared" si="26"/>
        <v>9.35</v>
      </c>
      <c r="L146" s="27">
        <f t="shared" si="27"/>
        <v>8.25</v>
      </c>
      <c r="M146" s="27">
        <f t="shared" si="28"/>
        <v>7.15</v>
      </c>
      <c r="N146" s="27">
        <f t="shared" si="29"/>
        <v>6.6</v>
      </c>
      <c r="O146" s="24"/>
      <c r="P146" s="28"/>
      <c r="Q146" s="28"/>
      <c r="R146" s="28"/>
      <c r="S146" s="29"/>
      <c r="T146" s="29"/>
      <c r="U146" s="29"/>
    </row>
    <row r="147" s="4" customFormat="1" ht="102" spans="1:21">
      <c r="A147" s="34">
        <v>100</v>
      </c>
      <c r="B147" s="21" t="s">
        <v>112</v>
      </c>
      <c r="C147" s="22" t="s">
        <v>573</v>
      </c>
      <c r="D147" s="23">
        <v>330604033</v>
      </c>
      <c r="E147" s="22" t="s">
        <v>574</v>
      </c>
      <c r="F147" s="24" t="s">
        <v>575</v>
      </c>
      <c r="G147" s="25" t="s">
        <v>576</v>
      </c>
      <c r="H147" s="26" t="s">
        <v>123</v>
      </c>
      <c r="I147" s="35">
        <v>98</v>
      </c>
      <c r="J147" s="27">
        <f t="shared" si="25"/>
        <v>93.1</v>
      </c>
      <c r="K147" s="27">
        <f t="shared" si="26"/>
        <v>83.3</v>
      </c>
      <c r="L147" s="27">
        <f t="shared" si="27"/>
        <v>73.5</v>
      </c>
      <c r="M147" s="27">
        <f t="shared" si="28"/>
        <v>63.7</v>
      </c>
      <c r="N147" s="27">
        <f t="shared" si="29"/>
        <v>58.8</v>
      </c>
      <c r="O147" s="36" t="s">
        <v>577</v>
      </c>
      <c r="P147" s="28"/>
      <c r="Q147" s="28"/>
      <c r="R147" s="29"/>
      <c r="S147" s="29"/>
      <c r="T147" s="29"/>
      <c r="U147" s="29"/>
    </row>
    <row r="148" s="4" customFormat="1" ht="38.25" spans="1:21">
      <c r="A148" s="34"/>
      <c r="B148" s="21" t="s">
        <v>112</v>
      </c>
      <c r="C148" s="22" t="s">
        <v>578</v>
      </c>
      <c r="D148" s="23" t="s">
        <v>579</v>
      </c>
      <c r="E148" s="22" t="s">
        <v>580</v>
      </c>
      <c r="F148" s="24"/>
      <c r="G148" s="25"/>
      <c r="H148" s="26" t="s">
        <v>123</v>
      </c>
      <c r="I148" s="35" t="s">
        <v>118</v>
      </c>
      <c r="J148" s="26" t="s">
        <v>118</v>
      </c>
      <c r="K148" s="26" t="s">
        <v>118</v>
      </c>
      <c r="L148" s="26" t="s">
        <v>118</v>
      </c>
      <c r="M148" s="26" t="s">
        <v>118</v>
      </c>
      <c r="N148" s="26" t="s">
        <v>118</v>
      </c>
      <c r="O148" s="36"/>
      <c r="P148" s="28"/>
      <c r="Q148" s="28"/>
      <c r="R148" s="29"/>
      <c r="S148" s="29"/>
      <c r="T148" s="29"/>
      <c r="U148" s="29"/>
    </row>
    <row r="149" s="4" customFormat="1" ht="89.25" spans="1:21">
      <c r="A149" s="34">
        <v>101</v>
      </c>
      <c r="B149" s="21" t="s">
        <v>112</v>
      </c>
      <c r="C149" s="22" t="s">
        <v>581</v>
      </c>
      <c r="D149" s="23">
        <v>330604037</v>
      </c>
      <c r="E149" s="22" t="s">
        <v>582</v>
      </c>
      <c r="F149" s="24" t="s">
        <v>583</v>
      </c>
      <c r="G149" s="25" t="s">
        <v>584</v>
      </c>
      <c r="H149" s="26" t="s">
        <v>123</v>
      </c>
      <c r="I149" s="35">
        <v>110</v>
      </c>
      <c r="J149" s="27">
        <f t="shared" si="25"/>
        <v>104.5</v>
      </c>
      <c r="K149" s="27">
        <f t="shared" si="26"/>
        <v>93.5</v>
      </c>
      <c r="L149" s="27">
        <f t="shared" si="27"/>
        <v>82.5</v>
      </c>
      <c r="M149" s="27">
        <f t="shared" si="28"/>
        <v>71.5</v>
      </c>
      <c r="N149" s="27">
        <f t="shared" si="29"/>
        <v>66</v>
      </c>
      <c r="O149" s="36"/>
      <c r="P149" s="28"/>
      <c r="Q149" s="28"/>
      <c r="R149" s="29"/>
      <c r="S149" s="29"/>
      <c r="T149" s="29"/>
      <c r="U149" s="29"/>
    </row>
    <row r="150" s="4" customFormat="1" ht="25.5" spans="1:21">
      <c r="A150" s="34"/>
      <c r="B150" s="21" t="s">
        <v>112</v>
      </c>
      <c r="C150" s="22" t="s">
        <v>585</v>
      </c>
      <c r="D150" s="23" t="s">
        <v>586</v>
      </c>
      <c r="E150" s="22" t="s">
        <v>587</v>
      </c>
      <c r="F150" s="24"/>
      <c r="G150" s="25"/>
      <c r="H150" s="26" t="s">
        <v>123</v>
      </c>
      <c r="I150" s="35">
        <v>110</v>
      </c>
      <c r="J150" s="27">
        <f t="shared" si="25"/>
        <v>104.5</v>
      </c>
      <c r="K150" s="27">
        <f t="shared" si="26"/>
        <v>93.5</v>
      </c>
      <c r="L150" s="27">
        <f t="shared" si="27"/>
        <v>82.5</v>
      </c>
      <c r="M150" s="27">
        <f t="shared" si="28"/>
        <v>71.5</v>
      </c>
      <c r="N150" s="27">
        <f t="shared" si="29"/>
        <v>66</v>
      </c>
      <c r="O150" s="36"/>
      <c r="P150" s="28"/>
      <c r="Q150" s="28"/>
      <c r="R150" s="29"/>
      <c r="S150" s="29"/>
      <c r="T150" s="29"/>
      <c r="U150" s="29"/>
    </row>
    <row r="151" s="4" customFormat="1" ht="102" spans="1:21">
      <c r="A151" s="34">
        <v>102</v>
      </c>
      <c r="B151" s="21" t="s">
        <v>112</v>
      </c>
      <c r="C151" s="22" t="s">
        <v>588</v>
      </c>
      <c r="D151" s="23">
        <v>330604040</v>
      </c>
      <c r="E151" s="22" t="s">
        <v>589</v>
      </c>
      <c r="F151" s="24" t="s">
        <v>590</v>
      </c>
      <c r="G151" s="25" t="s">
        <v>591</v>
      </c>
      <c r="H151" s="26" t="s">
        <v>123</v>
      </c>
      <c r="I151" s="35">
        <v>270</v>
      </c>
      <c r="J151" s="27">
        <f t="shared" si="25"/>
        <v>256.5</v>
      </c>
      <c r="K151" s="27">
        <f t="shared" si="26"/>
        <v>229.5</v>
      </c>
      <c r="L151" s="27">
        <f t="shared" si="27"/>
        <v>202.5</v>
      </c>
      <c r="M151" s="27">
        <f t="shared" si="28"/>
        <v>175.5</v>
      </c>
      <c r="N151" s="27">
        <f t="shared" si="29"/>
        <v>162</v>
      </c>
      <c r="O151" s="36"/>
      <c r="P151" s="28"/>
      <c r="Q151" s="28"/>
      <c r="R151" s="29"/>
    </row>
    <row r="152" s="4" customFormat="1" ht="38.25" spans="1:21">
      <c r="A152" s="34"/>
      <c r="B152" s="21" t="s">
        <v>112</v>
      </c>
      <c r="C152" s="22" t="s">
        <v>592</v>
      </c>
      <c r="D152" s="23" t="s">
        <v>593</v>
      </c>
      <c r="E152" s="22" t="s">
        <v>594</v>
      </c>
      <c r="F152" s="24"/>
      <c r="G152" s="25"/>
      <c r="H152" s="26" t="s">
        <v>123</v>
      </c>
      <c r="I152" s="35">
        <v>270</v>
      </c>
      <c r="J152" s="27">
        <f t="shared" si="25"/>
        <v>256.5</v>
      </c>
      <c r="K152" s="27">
        <f t="shared" si="26"/>
        <v>229.5</v>
      </c>
      <c r="L152" s="27">
        <f t="shared" si="27"/>
        <v>202.5</v>
      </c>
      <c r="M152" s="27">
        <f t="shared" si="28"/>
        <v>175.5</v>
      </c>
      <c r="N152" s="27">
        <f t="shared" si="29"/>
        <v>162</v>
      </c>
      <c r="O152" s="36"/>
      <c r="P152" s="28"/>
      <c r="Q152" s="28"/>
      <c r="R152" s="29"/>
    </row>
    <row r="153" s="4" customFormat="1" ht="89.25" spans="1:21">
      <c r="A153" s="20">
        <v>103</v>
      </c>
      <c r="B153" s="21" t="s">
        <v>112</v>
      </c>
      <c r="C153" s="22" t="s">
        <v>595</v>
      </c>
      <c r="D153" s="23">
        <v>330604041</v>
      </c>
      <c r="E153" s="22" t="s">
        <v>596</v>
      </c>
      <c r="F153" s="24" t="s">
        <v>597</v>
      </c>
      <c r="G153" s="25" t="s">
        <v>598</v>
      </c>
      <c r="H153" s="26" t="s">
        <v>123</v>
      </c>
      <c r="I153" s="26">
        <v>144</v>
      </c>
      <c r="J153" s="27">
        <f t="shared" si="25"/>
        <v>136.8</v>
      </c>
      <c r="K153" s="27">
        <f t="shared" si="26"/>
        <v>122.4</v>
      </c>
      <c r="L153" s="27">
        <f t="shared" si="27"/>
        <v>108</v>
      </c>
      <c r="M153" s="27">
        <f t="shared" si="28"/>
        <v>93.6</v>
      </c>
      <c r="N153" s="27">
        <f t="shared" si="29"/>
        <v>86.4</v>
      </c>
      <c r="O153" s="24"/>
      <c r="P153" s="28"/>
      <c r="Q153" s="28"/>
      <c r="R153" s="29"/>
    </row>
    <row r="154" s="4" customFormat="1" ht="76.5" spans="1:21">
      <c r="A154" s="20">
        <v>104</v>
      </c>
      <c r="B154" s="21" t="s">
        <v>112</v>
      </c>
      <c r="C154" s="22" t="s">
        <v>599</v>
      </c>
      <c r="D154" s="23">
        <v>330604042</v>
      </c>
      <c r="E154" s="22" t="s">
        <v>600</v>
      </c>
      <c r="F154" s="24" t="s">
        <v>601</v>
      </c>
      <c r="G154" s="25" t="s">
        <v>602</v>
      </c>
      <c r="H154" s="26" t="s">
        <v>123</v>
      </c>
      <c r="I154" s="26">
        <v>168</v>
      </c>
      <c r="J154" s="27">
        <f t="shared" si="25"/>
        <v>159.6</v>
      </c>
      <c r="K154" s="27">
        <f t="shared" si="26"/>
        <v>142.8</v>
      </c>
      <c r="L154" s="27">
        <f t="shared" si="27"/>
        <v>126</v>
      </c>
      <c r="M154" s="27">
        <f t="shared" si="28"/>
        <v>109.2</v>
      </c>
      <c r="N154" s="27">
        <f t="shared" si="29"/>
        <v>100.8</v>
      </c>
      <c r="O154" s="24"/>
      <c r="P154" s="28"/>
      <c r="Q154" s="28"/>
      <c r="R154" s="29"/>
    </row>
    <row r="155" s="4" customFormat="1" ht="89.25" spans="1:21">
      <c r="A155" s="34">
        <v>105</v>
      </c>
      <c r="B155" s="21" t="s">
        <v>112</v>
      </c>
      <c r="C155" s="22" t="s">
        <v>603</v>
      </c>
      <c r="D155" s="23">
        <v>330604043</v>
      </c>
      <c r="E155" s="22" t="s">
        <v>604</v>
      </c>
      <c r="F155" s="24" t="s">
        <v>605</v>
      </c>
      <c r="G155" s="25" t="s">
        <v>606</v>
      </c>
      <c r="H155" s="26" t="s">
        <v>123</v>
      </c>
      <c r="I155" s="35" t="s">
        <v>118</v>
      </c>
      <c r="J155" s="35" t="s">
        <v>118</v>
      </c>
      <c r="K155" s="35" t="s">
        <v>118</v>
      </c>
      <c r="L155" s="35" t="s">
        <v>118</v>
      </c>
      <c r="M155" s="35" t="s">
        <v>118</v>
      </c>
      <c r="N155" s="35" t="s">
        <v>118</v>
      </c>
      <c r="O155" s="36"/>
      <c r="P155" s="28"/>
      <c r="Q155" s="28"/>
      <c r="R155" s="29"/>
    </row>
    <row r="156" s="4" customFormat="1" ht="25.5" spans="1:21">
      <c r="A156" s="34"/>
      <c r="B156" s="21" t="s">
        <v>112</v>
      </c>
      <c r="C156" s="22" t="s">
        <v>607</v>
      </c>
      <c r="D156" s="23" t="s">
        <v>608</v>
      </c>
      <c r="E156" s="22" t="s">
        <v>609</v>
      </c>
      <c r="F156" s="24"/>
      <c r="G156" s="25"/>
      <c r="H156" s="26" t="s">
        <v>123</v>
      </c>
      <c r="I156" s="35" t="s">
        <v>118</v>
      </c>
      <c r="J156" s="35" t="s">
        <v>118</v>
      </c>
      <c r="K156" s="35" t="s">
        <v>118</v>
      </c>
      <c r="L156" s="35" t="s">
        <v>118</v>
      </c>
      <c r="M156" s="35" t="s">
        <v>118</v>
      </c>
      <c r="N156" s="35" t="s">
        <v>118</v>
      </c>
      <c r="O156" s="36"/>
      <c r="P156" s="28"/>
      <c r="Q156" s="28"/>
      <c r="R156" s="29"/>
    </row>
    <row r="157" s="4" customFormat="1" ht="76.5" spans="1:21">
      <c r="A157" s="20">
        <v>106</v>
      </c>
      <c r="B157" s="30" t="s">
        <v>19</v>
      </c>
      <c r="C157" s="22" t="s">
        <v>610</v>
      </c>
      <c r="D157" s="23">
        <v>310512010</v>
      </c>
      <c r="E157" s="22" t="s">
        <v>611</v>
      </c>
      <c r="F157" s="24" t="s">
        <v>612</v>
      </c>
      <c r="G157" s="25" t="s">
        <v>613</v>
      </c>
      <c r="H157" s="26" t="s">
        <v>110</v>
      </c>
      <c r="I157" s="26">
        <v>55</v>
      </c>
      <c r="J157" s="27">
        <f t="shared" ref="J157:J165" si="30">I157*0.95</f>
        <v>52.25</v>
      </c>
      <c r="K157" s="27">
        <f t="shared" ref="K157:K165" si="31">I157*0.85</f>
        <v>46.75</v>
      </c>
      <c r="L157" s="27">
        <f t="shared" ref="L157:L165" si="32">I157*0.75</f>
        <v>41.25</v>
      </c>
      <c r="M157" s="27">
        <f t="shared" ref="M157:M165" si="33">I157*0.65</f>
        <v>35.75</v>
      </c>
      <c r="N157" s="27">
        <f t="shared" ref="N157:N165" si="34">I157*0.6</f>
        <v>33</v>
      </c>
      <c r="O157" s="24" t="s">
        <v>614</v>
      </c>
      <c r="P157" s="28"/>
      <c r="Q157" s="28"/>
      <c r="R157" s="28"/>
    </row>
    <row r="158" s="4" customFormat="1" ht="63.75" spans="1:21">
      <c r="A158" s="20">
        <v>107</v>
      </c>
      <c r="B158" s="30" t="s">
        <v>124</v>
      </c>
      <c r="C158" s="22" t="s">
        <v>615</v>
      </c>
      <c r="D158" s="23">
        <v>310513001</v>
      </c>
      <c r="E158" s="22" t="s">
        <v>616</v>
      </c>
      <c r="F158" s="24" t="s">
        <v>617</v>
      </c>
      <c r="G158" s="25" t="s">
        <v>618</v>
      </c>
      <c r="H158" s="26" t="s">
        <v>123</v>
      </c>
      <c r="I158" s="26">
        <v>5</v>
      </c>
      <c r="J158" s="27">
        <f t="shared" si="30"/>
        <v>4.75</v>
      </c>
      <c r="K158" s="27">
        <f t="shared" si="31"/>
        <v>4.25</v>
      </c>
      <c r="L158" s="27">
        <f t="shared" si="32"/>
        <v>3.75</v>
      </c>
      <c r="M158" s="27">
        <f t="shared" si="33"/>
        <v>3.25</v>
      </c>
      <c r="N158" s="27">
        <f t="shared" si="34"/>
        <v>3</v>
      </c>
      <c r="O158" s="24" t="s">
        <v>619</v>
      </c>
      <c r="P158" s="28"/>
      <c r="Q158" s="28"/>
      <c r="R158" s="28"/>
    </row>
    <row r="159" s="4" customFormat="1" ht="63.75" spans="1:21">
      <c r="A159" s="20">
        <v>108</v>
      </c>
      <c r="B159" s="30" t="s">
        <v>124</v>
      </c>
      <c r="C159" s="22" t="s">
        <v>620</v>
      </c>
      <c r="D159" s="23">
        <v>310513002</v>
      </c>
      <c r="E159" s="22" t="s">
        <v>621</v>
      </c>
      <c r="F159" s="24" t="s">
        <v>622</v>
      </c>
      <c r="G159" s="25" t="s">
        <v>618</v>
      </c>
      <c r="H159" s="26" t="s">
        <v>110</v>
      </c>
      <c r="I159" s="26">
        <v>9</v>
      </c>
      <c r="J159" s="27">
        <f t="shared" si="30"/>
        <v>8.55</v>
      </c>
      <c r="K159" s="27">
        <f t="shared" si="31"/>
        <v>7.65</v>
      </c>
      <c r="L159" s="27">
        <f t="shared" si="32"/>
        <v>6.75</v>
      </c>
      <c r="M159" s="27">
        <f t="shared" si="33"/>
        <v>5.85</v>
      </c>
      <c r="N159" s="27">
        <f t="shared" si="34"/>
        <v>5.4</v>
      </c>
      <c r="O159" s="24"/>
      <c r="P159" s="28"/>
      <c r="Q159" s="28"/>
      <c r="R159" s="28"/>
    </row>
    <row r="160" s="4" customFormat="1" ht="76.5" spans="1:21">
      <c r="A160" s="20">
        <v>109</v>
      </c>
      <c r="B160" s="30" t="s">
        <v>124</v>
      </c>
      <c r="C160" s="22" t="s">
        <v>623</v>
      </c>
      <c r="D160" s="23">
        <v>310513003</v>
      </c>
      <c r="E160" s="22" t="s">
        <v>624</v>
      </c>
      <c r="F160" s="24" t="s">
        <v>625</v>
      </c>
      <c r="G160" s="25" t="s">
        <v>626</v>
      </c>
      <c r="H160" s="26" t="s">
        <v>110</v>
      </c>
      <c r="I160" s="26">
        <v>5</v>
      </c>
      <c r="J160" s="27">
        <f t="shared" si="30"/>
        <v>4.75</v>
      </c>
      <c r="K160" s="27">
        <f t="shared" si="31"/>
        <v>4.25</v>
      </c>
      <c r="L160" s="27">
        <f t="shared" si="32"/>
        <v>3.75</v>
      </c>
      <c r="M160" s="27">
        <f t="shared" si="33"/>
        <v>3.25</v>
      </c>
      <c r="N160" s="27">
        <f t="shared" si="34"/>
        <v>3</v>
      </c>
      <c r="O160" s="24"/>
      <c r="P160" s="28"/>
      <c r="Q160" s="28"/>
      <c r="R160" s="28"/>
    </row>
    <row r="161" s="4" customFormat="1" ht="76.5" spans="1:18">
      <c r="A161" s="20">
        <v>110</v>
      </c>
      <c r="B161" s="30" t="s">
        <v>124</v>
      </c>
      <c r="C161" s="22" t="s">
        <v>627</v>
      </c>
      <c r="D161" s="23">
        <v>310513004</v>
      </c>
      <c r="E161" s="22" t="s">
        <v>628</v>
      </c>
      <c r="F161" s="24" t="s">
        <v>629</v>
      </c>
      <c r="G161" s="25" t="s">
        <v>630</v>
      </c>
      <c r="H161" s="26" t="s">
        <v>110</v>
      </c>
      <c r="I161" s="26">
        <v>16</v>
      </c>
      <c r="J161" s="27">
        <f t="shared" si="30"/>
        <v>15.2</v>
      </c>
      <c r="K161" s="27">
        <f t="shared" si="31"/>
        <v>13.6</v>
      </c>
      <c r="L161" s="27">
        <f t="shared" si="32"/>
        <v>12</v>
      </c>
      <c r="M161" s="27">
        <f t="shared" si="33"/>
        <v>10.4</v>
      </c>
      <c r="N161" s="27">
        <f t="shared" si="34"/>
        <v>9.6</v>
      </c>
      <c r="O161" s="24"/>
      <c r="P161" s="28"/>
      <c r="Q161" s="28"/>
      <c r="R161" s="28"/>
    </row>
    <row r="162" s="4" customFormat="1" ht="114.75" spans="1:18">
      <c r="A162" s="20">
        <v>111</v>
      </c>
      <c r="B162" s="30" t="s">
        <v>19</v>
      </c>
      <c r="C162" s="22" t="s">
        <v>631</v>
      </c>
      <c r="D162" s="23">
        <v>310513005</v>
      </c>
      <c r="E162" s="22" t="s">
        <v>632</v>
      </c>
      <c r="F162" s="24" t="s">
        <v>633</v>
      </c>
      <c r="G162" s="25" t="s">
        <v>634</v>
      </c>
      <c r="H162" s="26" t="s">
        <v>635</v>
      </c>
      <c r="I162" s="26">
        <v>30</v>
      </c>
      <c r="J162" s="27">
        <f t="shared" si="30"/>
        <v>28.5</v>
      </c>
      <c r="K162" s="27">
        <f t="shared" si="31"/>
        <v>25.5</v>
      </c>
      <c r="L162" s="27">
        <f t="shared" si="32"/>
        <v>22.5</v>
      </c>
      <c r="M162" s="27">
        <f t="shared" si="33"/>
        <v>19.5</v>
      </c>
      <c r="N162" s="27">
        <f t="shared" si="34"/>
        <v>18</v>
      </c>
      <c r="O162" s="24" t="s">
        <v>636</v>
      </c>
      <c r="P162" s="28"/>
      <c r="Q162" s="28"/>
      <c r="R162" s="28"/>
    </row>
    <row r="163" s="4" customFormat="1" ht="76.5" spans="1:18">
      <c r="A163" s="20">
        <v>112</v>
      </c>
      <c r="B163" s="21" t="s">
        <v>112</v>
      </c>
      <c r="C163" s="22" t="s">
        <v>637</v>
      </c>
      <c r="D163" s="23">
        <v>330605003</v>
      </c>
      <c r="E163" s="22" t="s">
        <v>638</v>
      </c>
      <c r="F163" s="24" t="s">
        <v>639</v>
      </c>
      <c r="G163" s="25" t="s">
        <v>640</v>
      </c>
      <c r="H163" s="26" t="s">
        <v>635</v>
      </c>
      <c r="I163" s="26">
        <v>560</v>
      </c>
      <c r="J163" s="27">
        <f t="shared" si="30"/>
        <v>532</v>
      </c>
      <c r="K163" s="27">
        <f t="shared" si="31"/>
        <v>476</v>
      </c>
      <c r="L163" s="27">
        <f t="shared" si="32"/>
        <v>420</v>
      </c>
      <c r="M163" s="27">
        <f t="shared" si="33"/>
        <v>364</v>
      </c>
      <c r="N163" s="27">
        <f t="shared" si="34"/>
        <v>336</v>
      </c>
      <c r="O163" s="24" t="s">
        <v>641</v>
      </c>
      <c r="P163" s="28"/>
      <c r="Q163" s="28"/>
      <c r="R163" s="29"/>
    </row>
    <row r="164" s="4" customFormat="1" ht="76.5" spans="1:18">
      <c r="A164" s="20">
        <v>113</v>
      </c>
      <c r="B164" s="21" t="s">
        <v>112</v>
      </c>
      <c r="C164" s="22" t="s">
        <v>642</v>
      </c>
      <c r="D164" s="23">
        <v>330605004</v>
      </c>
      <c r="E164" s="22" t="s">
        <v>643</v>
      </c>
      <c r="F164" s="24" t="s">
        <v>644</v>
      </c>
      <c r="G164" s="25" t="s">
        <v>645</v>
      </c>
      <c r="H164" s="26" t="s">
        <v>635</v>
      </c>
      <c r="I164" s="26">
        <v>325</v>
      </c>
      <c r="J164" s="27">
        <f t="shared" si="30"/>
        <v>308.75</v>
      </c>
      <c r="K164" s="27">
        <f t="shared" si="31"/>
        <v>276.25</v>
      </c>
      <c r="L164" s="27">
        <f t="shared" si="32"/>
        <v>243.75</v>
      </c>
      <c r="M164" s="27">
        <f t="shared" si="33"/>
        <v>211.25</v>
      </c>
      <c r="N164" s="27">
        <f t="shared" si="34"/>
        <v>195</v>
      </c>
      <c r="O164" s="24" t="s">
        <v>641</v>
      </c>
      <c r="P164" s="28"/>
      <c r="Q164" s="28"/>
      <c r="R164" s="29"/>
    </row>
    <row r="165" s="4" customFormat="1" ht="76.5" spans="1:18">
      <c r="A165" s="20">
        <v>114</v>
      </c>
      <c r="B165" s="30" t="s">
        <v>19</v>
      </c>
      <c r="C165" s="22" t="s">
        <v>646</v>
      </c>
      <c r="D165" s="23">
        <v>310513006</v>
      </c>
      <c r="E165" s="22" t="s">
        <v>647</v>
      </c>
      <c r="F165" s="24" t="s">
        <v>648</v>
      </c>
      <c r="G165" s="25" t="s">
        <v>649</v>
      </c>
      <c r="H165" s="26" t="s">
        <v>340</v>
      </c>
      <c r="I165" s="26">
        <v>15</v>
      </c>
      <c r="J165" s="27">
        <f t="shared" si="30"/>
        <v>14.25</v>
      </c>
      <c r="K165" s="27">
        <f t="shared" si="31"/>
        <v>12.75</v>
      </c>
      <c r="L165" s="27">
        <f t="shared" si="32"/>
        <v>11.25</v>
      </c>
      <c r="M165" s="27">
        <f t="shared" si="33"/>
        <v>9.75</v>
      </c>
      <c r="N165" s="27">
        <f t="shared" si="34"/>
        <v>9</v>
      </c>
      <c r="O165" s="24"/>
      <c r="P165" s="28"/>
      <c r="Q165" s="28"/>
      <c r="R165" s="28"/>
    </row>
    <row r="166" s="4" customFormat="1" ht="194" customHeight="1" spans="1:18">
      <c r="A166" s="47" t="s">
        <v>650</v>
      </c>
      <c r="B166" s="48"/>
      <c r="C166" s="47"/>
      <c r="D166" s="49"/>
      <c r="E166" s="47"/>
      <c r="F166" s="47"/>
      <c r="G166" s="49"/>
      <c r="H166" s="47"/>
      <c r="I166" s="47"/>
      <c r="J166" s="47"/>
      <c r="K166" s="47"/>
      <c r="L166" s="47"/>
      <c r="M166" s="47"/>
      <c r="N166" s="47"/>
      <c r="O166" s="47"/>
      <c r="P166" s="28"/>
      <c r="Q166" s="28"/>
      <c r="R166" s="28"/>
    </row>
    <row r="167" s="4" customFormat="1" ht="175" customHeight="1" spans="1:18">
      <c r="A167" s="47"/>
      <c r="B167" s="48"/>
      <c r="C167" s="47"/>
      <c r="D167" s="49"/>
      <c r="E167" s="47"/>
      <c r="F167" s="47"/>
      <c r="G167" s="49"/>
      <c r="H167" s="47"/>
      <c r="I167" s="47"/>
      <c r="J167" s="47"/>
      <c r="K167" s="47"/>
      <c r="L167" s="47"/>
      <c r="M167" s="47"/>
      <c r="N167" s="47"/>
      <c r="O167" s="47"/>
      <c r="P167" s="28"/>
      <c r="Q167" s="28"/>
      <c r="R167" s="28"/>
    </row>
  </sheetData>
  <mergeCells count="88">
    <mergeCell ref="A1:B1"/>
    <mergeCell ref="A2:O2"/>
    <mergeCell ref="I3:N3"/>
    <mergeCell ref="I4:J4"/>
    <mergeCell ref="K4:L4"/>
    <mergeCell ref="M4:N4"/>
    <mergeCell ref="A3:A5"/>
    <mergeCell ref="A33:A34"/>
    <mergeCell ref="A35:A36"/>
    <mergeCell ref="A38:A40"/>
    <mergeCell ref="A41:A42"/>
    <mergeCell ref="A43:A46"/>
    <mergeCell ref="A48:A49"/>
    <mergeCell ref="A51:A52"/>
    <mergeCell ref="A53:A54"/>
    <mergeCell ref="A55:A56"/>
    <mergeCell ref="A57:A58"/>
    <mergeCell ref="A59:A63"/>
    <mergeCell ref="A64:A65"/>
    <mergeCell ref="A69:A70"/>
    <mergeCell ref="A71:A72"/>
    <mergeCell ref="A74:A75"/>
    <mergeCell ref="A76:A78"/>
    <mergeCell ref="A79:A80"/>
    <mergeCell ref="A85:A86"/>
    <mergeCell ref="A87:A88"/>
    <mergeCell ref="A95:A96"/>
    <mergeCell ref="A97:A98"/>
    <mergeCell ref="A99:A100"/>
    <mergeCell ref="A105:A106"/>
    <mergeCell ref="A111:A113"/>
    <mergeCell ref="A114:A115"/>
    <mergeCell ref="A116:A117"/>
    <mergeCell ref="A118:A119"/>
    <mergeCell ref="A121:A122"/>
    <mergeCell ref="A126:A128"/>
    <mergeCell ref="A135:A136"/>
    <mergeCell ref="A137:A138"/>
    <mergeCell ref="A141:A142"/>
    <mergeCell ref="A144:A145"/>
    <mergeCell ref="A147:A148"/>
    <mergeCell ref="A149:A150"/>
    <mergeCell ref="A151:A152"/>
    <mergeCell ref="A155:A156"/>
    <mergeCell ref="B3:B5"/>
    <mergeCell ref="C3:C5"/>
    <mergeCell ref="D3:D5"/>
    <mergeCell ref="E3:E5"/>
    <mergeCell ref="F3:F5"/>
    <mergeCell ref="G3:G5"/>
    <mergeCell ref="H3:H5"/>
    <mergeCell ref="O3:O5"/>
    <mergeCell ref="O38:O40"/>
    <mergeCell ref="O41:O42"/>
    <mergeCell ref="O43:O46"/>
    <mergeCell ref="O48:O49"/>
    <mergeCell ref="O51:O52"/>
    <mergeCell ref="O53:O54"/>
    <mergeCell ref="O55:O56"/>
    <mergeCell ref="O57:O58"/>
    <mergeCell ref="O59:O63"/>
    <mergeCell ref="O64:O65"/>
    <mergeCell ref="O69:O70"/>
    <mergeCell ref="O71:O72"/>
    <mergeCell ref="O74:O75"/>
    <mergeCell ref="O76:O78"/>
    <mergeCell ref="O79:O80"/>
    <mergeCell ref="O85:O86"/>
    <mergeCell ref="O87:O88"/>
    <mergeCell ref="O95:O96"/>
    <mergeCell ref="O97:O98"/>
    <mergeCell ref="O99:O100"/>
    <mergeCell ref="O105:O106"/>
    <mergeCell ref="O111:O113"/>
    <mergeCell ref="O114:O115"/>
    <mergeCell ref="O116:O117"/>
    <mergeCell ref="O118:O119"/>
    <mergeCell ref="O121:O122"/>
    <mergeCell ref="O126:O128"/>
    <mergeCell ref="O135:O136"/>
    <mergeCell ref="O137:O138"/>
    <mergeCell ref="O141:O142"/>
    <mergeCell ref="O144:O145"/>
    <mergeCell ref="O147:O148"/>
    <mergeCell ref="O149:O150"/>
    <mergeCell ref="O151:O152"/>
    <mergeCell ref="O155:O156"/>
    <mergeCell ref="A166:O167"/>
  </mergeCells>
  <conditionalFormatting sqref="D1:D2">
    <cfRule type="duplicateValues" dxfId="0" priority="2"/>
  </conditionalFormatting>
  <conditionalFormatting sqref="D3:D5">
    <cfRule type="duplicateValues" dxfId="0" priority="3"/>
    <cfRule type="duplicateValues" dxfId="0" priority="4"/>
  </conditionalFormatting>
  <conditionalFormatting sqref="D163:D164">
    <cfRule type="duplicateValues" dxfId="0" priority="1"/>
  </conditionalFormatting>
  <pageMargins left="0.314583333333333" right="0.393055555555556" top="0.550694444444444" bottom="0.511805555555556" header="0.5" footer="0.5"/>
  <pageSetup paperSize="9" orientation="landscape"/>
  <headerFooter/>
  <ignoredErrors>
    <ignoredError sqref="J44:N44 J34:N36 J60:N60 J98:N98" formula="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口腔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叶梓</cp:lastModifiedBy>
  <dcterms:created xsi:type="dcterms:W3CDTF">2026-05-24T10:12:53Z</dcterms:created>
  <dcterms:modified xsi:type="dcterms:W3CDTF">2026-07-14T01:53:56Z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A92B97E2648E4D928503C10E174CA53F_13</vt:lpwstr>
  </property>
  <property fmtid="{D5CDD505-2E9C-101B-9397-08002B2CF9AE}" pid="4" name="CalculationRule">
    <vt:i4>0</vt:i4>
  </property>
</Properties>
</file>