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Administrator\Desktop\HS25QY119 千年胪岗美丽圩镇会客厅展陈布展项目\市场询价资料\挂网附件\"/>
    </mc:Choice>
  </mc:AlternateContent>
  <xr:revisionPtr revIDLastSave="0" documentId="13_ncr:1_{5A35D468-7862-4A5F-A5ED-2D3D09CCBF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布展项目" sheetId="1" r:id="rId1"/>
  </sheets>
  <definedNames>
    <definedName name="_xlnm.Print_Area" localSheetId="0">布展项目!$A$1:$E$20</definedName>
    <definedName name="_xlnm.Print_Titles" localSheetId="0">布展项目!$1:$2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5" i="1" l="1"/>
  <c r="E31" i="1" l="1"/>
  <c r="E24" i="1"/>
  <c r="E33" i="1"/>
  <c r="E32" i="1"/>
  <c r="E34" i="1"/>
  <c r="E16" i="1" l="1"/>
  <c r="E15" i="1"/>
  <c r="E19" i="1"/>
  <c r="E14" i="1"/>
  <c r="E6" i="1"/>
</calcChain>
</file>

<file path=xl/sharedStrings.xml><?xml version="1.0" encoding="utf-8"?>
<sst xmlns="http://schemas.openxmlformats.org/spreadsheetml/2006/main" count="118" uniqueCount="62">
  <si>
    <t>序号</t>
  </si>
  <si>
    <t>项目名称</t>
  </si>
  <si>
    <t>单位</t>
  </si>
  <si>
    <t>数量</t>
  </si>
  <si>
    <t>一</t>
  </si>
  <si>
    <t>展陈文案</t>
  </si>
  <si>
    <t>收集素材、文案撰写</t>
  </si>
  <si>
    <t>项</t>
  </si>
  <si>
    <t>展陈大纲版式深化</t>
  </si>
  <si>
    <t>版面文字编排、版式制作深化</t>
  </si>
  <si>
    <t>采购、安装、运输</t>
  </si>
  <si>
    <t>㎡</t>
  </si>
  <si>
    <t>展板</t>
  </si>
  <si>
    <t>内容描述</t>
    <phoneticPr fontId="6" type="noConversion"/>
  </si>
  <si>
    <t>m</t>
    <phoneticPr fontId="6" type="noConversion"/>
  </si>
  <si>
    <t>㎡</t>
    <phoneticPr fontId="6" type="noConversion"/>
  </si>
  <si>
    <t>㎡</t>
    <phoneticPr fontId="6" type="noConversion"/>
  </si>
  <si>
    <t>轨道射灯</t>
    <phoneticPr fontId="6" type="noConversion"/>
  </si>
  <si>
    <t>套</t>
    <phoneticPr fontId="6" type="noConversion"/>
  </si>
  <si>
    <t>明装射灯</t>
    <phoneticPr fontId="6" type="noConversion"/>
  </si>
  <si>
    <t>投影机视频源</t>
    <phoneticPr fontId="6" type="noConversion"/>
  </si>
  <si>
    <t>项</t>
    <phoneticPr fontId="6" type="noConversion"/>
  </si>
  <si>
    <t>定制沙盘模型2800*1500*700mm（轻钢龙骨结构+防火板+木饰面+艺术漆+钢化玻璃+藏光灯带）</t>
    <phoneticPr fontId="6" type="noConversion"/>
  </si>
  <si>
    <t>磁吸轨道</t>
    <phoneticPr fontId="6" type="noConversion"/>
  </si>
  <si>
    <t>只</t>
    <phoneticPr fontId="6" type="noConversion"/>
  </si>
  <si>
    <t>套</t>
    <phoneticPr fontId="6" type="noConversion"/>
  </si>
  <si>
    <t>包含设计改造、安装、运输、按建筑面积计取</t>
    <phoneticPr fontId="9" type="noConversion"/>
  </si>
  <si>
    <t>LED线型灯</t>
    <phoneticPr fontId="6" type="noConversion"/>
  </si>
  <si>
    <t>项</t>
    <phoneticPr fontId="6" type="noConversion"/>
  </si>
  <si>
    <t>防损监督</t>
    <phoneticPr fontId="6" type="noConversion"/>
  </si>
  <si>
    <t>强弱电线路铺设及控制面板（按布展需求设计）</t>
    <phoneticPr fontId="9" type="noConversion"/>
  </si>
  <si>
    <t>一层布展部分</t>
    <phoneticPr fontId="6" type="noConversion"/>
  </si>
  <si>
    <t>二</t>
    <phoneticPr fontId="6" type="noConversion"/>
  </si>
  <si>
    <t>二层布展部分</t>
    <phoneticPr fontId="6" type="noConversion"/>
  </si>
  <si>
    <t>满足场地日常监控需要，保障公共安全、防止展品损坏/损失、不少于7台</t>
    <phoneticPr fontId="6" type="noConversion"/>
  </si>
  <si>
    <t>基层板+宣绒布UV喷绘+局部立体字喷绘+局部立体图文+木饰面踢脚</t>
    <phoneticPr fontId="6" type="noConversion"/>
  </si>
  <si>
    <r>
      <t>定制实木字体背发光(</t>
    </r>
    <r>
      <rPr>
        <sz val="10"/>
        <color indexed="8"/>
        <rFont val="宋体"/>
        <family val="3"/>
        <charset val="134"/>
      </rPr>
      <t>280</t>
    </r>
    <r>
      <rPr>
        <sz val="10"/>
        <color indexed="8"/>
        <rFont val="宋体"/>
        <family val="3"/>
        <charset val="134"/>
      </rPr>
      <t>0*</t>
    </r>
    <r>
      <rPr>
        <sz val="10"/>
        <color indexed="8"/>
        <rFont val="宋体"/>
        <family val="3"/>
        <charset val="134"/>
      </rPr>
      <t>15</t>
    </r>
    <r>
      <rPr>
        <sz val="10"/>
        <color indexed="8"/>
        <rFont val="宋体"/>
        <family val="3"/>
        <charset val="134"/>
      </rPr>
      <t>00mm)</t>
    </r>
    <phoneticPr fontId="6" type="noConversion"/>
  </si>
  <si>
    <t>m</t>
    <phoneticPr fontId="6" type="noConversion"/>
  </si>
  <si>
    <r>
      <t>定制强弱电箱柜(</t>
    </r>
    <r>
      <rPr>
        <sz val="10"/>
        <color indexed="8"/>
        <rFont val="宋体"/>
        <family val="3"/>
        <charset val="134"/>
      </rPr>
      <t>47</t>
    </r>
    <r>
      <rPr>
        <sz val="10"/>
        <color indexed="8"/>
        <rFont val="宋体"/>
        <family val="3"/>
        <charset val="134"/>
      </rPr>
      <t>0</t>
    </r>
    <r>
      <rPr>
        <sz val="10"/>
        <color indexed="8"/>
        <rFont val="宋体"/>
        <family val="3"/>
        <charset val="134"/>
      </rPr>
      <t>*180</t>
    </r>
    <r>
      <rPr>
        <sz val="10"/>
        <color indexed="8"/>
        <rFont val="宋体"/>
        <family val="3"/>
        <charset val="134"/>
      </rPr>
      <t>*</t>
    </r>
    <r>
      <rPr>
        <sz val="10"/>
        <color indexed="8"/>
        <rFont val="宋体"/>
        <family val="3"/>
        <charset val="134"/>
      </rPr>
      <t>24</t>
    </r>
    <r>
      <rPr>
        <sz val="10"/>
        <color indexed="8"/>
        <rFont val="宋体"/>
        <family val="3"/>
        <charset val="134"/>
      </rPr>
      <t>00mm)</t>
    </r>
    <phoneticPr fontId="6" type="noConversion"/>
  </si>
  <si>
    <t>门前灯</t>
    <phoneticPr fontId="6" type="noConversion"/>
  </si>
  <si>
    <t>吸顶灯</t>
    <phoneticPr fontId="6" type="noConversion"/>
  </si>
  <si>
    <t>强弱电线路铺设及控制面板（按布展需求设计）</t>
    <phoneticPr fontId="9" type="noConversion"/>
  </si>
  <si>
    <t>满足场地日常监控需要，保障公共安全、防止展品损坏/损失、不少于6台</t>
    <phoneticPr fontId="6" type="noConversion"/>
  </si>
  <si>
    <t>套</t>
  </si>
  <si>
    <t>定制强弱电箱柜(470*180*2400mm)</t>
  </si>
  <si>
    <t>定制木饰面层架+米黄色艺术漆造型（900*340*3050mm）</t>
    <phoneticPr fontId="6" type="noConversion"/>
  </si>
  <si>
    <t>基层板+宣绒布UV喷绘+局部立体字喷绘+局部立体图文+木饰面踢脚</t>
    <phoneticPr fontId="6" type="noConversion"/>
  </si>
  <si>
    <t>成品铝合金踢脚线</t>
    <phoneticPr fontId="6" type="noConversion"/>
  </si>
  <si>
    <t>主题视频的拍摄、制作和最终的展示</t>
    <phoneticPr fontId="6" type="noConversion"/>
  </si>
  <si>
    <t>二楼550*450*900mm座椅</t>
    <phoneticPr fontId="6" type="noConversion"/>
  </si>
  <si>
    <t>二楼⌀450*450mm座椅</t>
    <phoneticPr fontId="6" type="noConversion"/>
  </si>
  <si>
    <t>二楼4800*950*750mm木饰面方桌</t>
    <phoneticPr fontId="6" type="noConversion"/>
  </si>
  <si>
    <t>成品木隔板(980*2700mm)</t>
    <phoneticPr fontId="6" type="noConversion"/>
  </si>
  <si>
    <t>成品木隔板(910*2700mm)</t>
    <phoneticPr fontId="6" type="noConversion"/>
  </si>
  <si>
    <t>成品木隔板(980*2700mm)</t>
    <phoneticPr fontId="6" type="noConversion"/>
  </si>
  <si>
    <t>二楼定制木饰面书柜（长10200*宽350*高2700mm）</t>
    <phoneticPr fontId="6" type="noConversion"/>
  </si>
  <si>
    <t>胪溪壁画场景木结构基础底</t>
    <phoneticPr fontId="6" type="noConversion"/>
  </si>
  <si>
    <t>采购、安装、运输（不含壁画）</t>
    <phoneticPr fontId="6" type="noConversion"/>
  </si>
  <si>
    <t>广告机</t>
    <phoneticPr fontId="6" type="noConversion"/>
  </si>
  <si>
    <t>规格：32寸、采购、安装、运输</t>
    <phoneticPr fontId="6" type="noConversion"/>
  </si>
  <si>
    <t>套</t>
    <phoneticPr fontId="6" type="noConversion"/>
  </si>
  <si>
    <t>展陈布展清单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</si>
</sst>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10" x14ac:knownFonts="1">
    <font>
      <sz val="11"/>
      <color theme="1"/>
      <name val="宋体"/>
      <charset val="134"/>
      <scheme val="minor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2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3" borderId="2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1" fillId="0" borderId="1" xfId="3" applyFont="1" applyFill="1" applyBorder="1" applyAlignment="1">
      <alignment horizontal="center" vertical="center"/>
    </xf>
    <xf numFmtId="177" fontId="1" fillId="0" borderId="1" xfId="3" applyNumberFormat="1" applyFont="1" applyFill="1" applyBorder="1" applyAlignment="1">
      <alignment horizontal="center" vertical="center" wrapText="1"/>
    </xf>
    <xf numFmtId="176" fontId="1" fillId="0" borderId="1" xfId="3" applyNumberFormat="1" applyFont="1" applyFill="1" applyBorder="1" applyAlignment="1">
      <alignment horizontal="center" vertical="center" wrapText="1"/>
    </xf>
    <xf numFmtId="0" fontId="1" fillId="0" borderId="1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left" vertical="center" wrapText="1"/>
    </xf>
    <xf numFmtId="0" fontId="2" fillId="0" borderId="1" xfId="3" applyFont="1" applyFill="1" applyBorder="1" applyAlignment="1">
      <alignment horizontal="center" vertical="center" wrapText="1"/>
    </xf>
    <xf numFmtId="176" fontId="2" fillId="0" borderId="1" xfId="3" applyNumberFormat="1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left" vertical="center" wrapText="1"/>
    </xf>
    <xf numFmtId="0" fontId="7" fillId="0" borderId="1" xfId="3" applyFont="1" applyFill="1" applyBorder="1" applyAlignment="1">
      <alignment horizontal="center" vertical="center"/>
    </xf>
    <xf numFmtId="177" fontId="8" fillId="0" borderId="0" xfId="0" applyNumberFormat="1" applyFont="1" applyFill="1" applyAlignment="1">
      <alignment horizontal="center" vertical="center"/>
    </xf>
    <xf numFmtId="177" fontId="7" fillId="0" borderId="0" xfId="0" applyNumberFormat="1" applyFont="1" applyFill="1" applyAlignment="1">
      <alignment horizontal="center" vertical="center"/>
    </xf>
    <xf numFmtId="176" fontId="2" fillId="0" borderId="0" xfId="3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4" xfId="3" applyFont="1" applyFill="1" applyBorder="1" applyAlignment="1">
      <alignment horizontal="left" vertical="center" wrapText="1"/>
    </xf>
    <xf numFmtId="0" fontId="1" fillId="0" borderId="5" xfId="3" applyFont="1" applyFill="1" applyBorder="1" applyAlignment="1">
      <alignment horizontal="left" vertical="center" wrapText="1"/>
    </xf>
    <xf numFmtId="0" fontId="1" fillId="0" borderId="6" xfId="3" applyFont="1" applyFill="1" applyBorder="1" applyAlignment="1">
      <alignment horizontal="left" vertical="center" wrapText="1"/>
    </xf>
  </cellXfs>
  <cellStyles count="5">
    <cellStyle name="20% - 强调文字颜色 6 3 2 2 2 6" xfId="1" xr:uid="{00000000-0005-0000-0000-000000000000}"/>
    <cellStyle name="常规" xfId="0" builtinId="0"/>
    <cellStyle name="常规 11 2" xfId="2" xr:uid="{00000000-0005-0000-0000-000002000000}"/>
    <cellStyle name="常规 2" xfId="3" xr:uid="{00000000-0005-0000-0000-000003000000}"/>
    <cellStyle name="注释 2 4 7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0"/>
  <sheetViews>
    <sheetView tabSelected="1" zoomScale="130" zoomScaleNormal="130" workbookViewId="0">
      <selection activeCell="D9" sqref="D9"/>
    </sheetView>
  </sheetViews>
  <sheetFormatPr defaultColWidth="9" defaultRowHeight="13.5" x14ac:dyDescent="0.15"/>
  <cols>
    <col min="1" max="1" width="5.25" style="3" customWidth="1"/>
    <col min="2" max="2" width="39.75" style="4" customWidth="1"/>
    <col min="3" max="3" width="38.125" style="3" customWidth="1"/>
    <col min="4" max="4" width="8.25" style="5" customWidth="1"/>
    <col min="5" max="5" width="9.125" style="6" customWidth="1"/>
    <col min="6" max="6" width="11.125" style="3" customWidth="1"/>
    <col min="7" max="7" width="11.625" style="17" bestFit="1" customWidth="1"/>
    <col min="8" max="16384" width="9" style="3"/>
  </cols>
  <sheetData>
    <row r="1" spans="1:7" ht="36" customHeight="1" x14ac:dyDescent="0.15">
      <c r="A1" s="20" t="s">
        <v>61</v>
      </c>
      <c r="B1" s="20"/>
      <c r="C1" s="20"/>
      <c r="D1" s="20"/>
      <c r="E1" s="20"/>
    </row>
    <row r="2" spans="1:7" ht="33" customHeight="1" x14ac:dyDescent="0.15">
      <c r="A2" s="7" t="s">
        <v>0</v>
      </c>
      <c r="B2" s="7" t="s">
        <v>1</v>
      </c>
      <c r="C2" s="7" t="s">
        <v>13</v>
      </c>
      <c r="D2" s="8" t="s">
        <v>2</v>
      </c>
      <c r="E2" s="9" t="s">
        <v>3</v>
      </c>
    </row>
    <row r="3" spans="1:7" s="1" customFormat="1" ht="33" customHeight="1" x14ac:dyDescent="0.15">
      <c r="A3" s="10" t="s">
        <v>4</v>
      </c>
      <c r="B3" s="21" t="s">
        <v>31</v>
      </c>
      <c r="C3" s="22"/>
      <c r="D3" s="22"/>
      <c r="E3" s="23"/>
      <c r="G3" s="18"/>
    </row>
    <row r="4" spans="1:7" s="2" customFormat="1" ht="24.95" customHeight="1" x14ac:dyDescent="0.15">
      <c r="A4" s="11">
        <v>1</v>
      </c>
      <c r="B4" s="12" t="s">
        <v>5</v>
      </c>
      <c r="C4" s="13" t="s">
        <v>6</v>
      </c>
      <c r="D4" s="11" t="s">
        <v>7</v>
      </c>
      <c r="E4" s="14">
        <v>1</v>
      </c>
      <c r="G4" s="19"/>
    </row>
    <row r="5" spans="1:7" s="2" customFormat="1" ht="33" customHeight="1" x14ac:dyDescent="0.15">
      <c r="A5" s="11">
        <v>2</v>
      </c>
      <c r="B5" s="12" t="s">
        <v>8</v>
      </c>
      <c r="C5" s="13" t="s">
        <v>9</v>
      </c>
      <c r="D5" s="11" t="s">
        <v>7</v>
      </c>
      <c r="E5" s="14">
        <v>1</v>
      </c>
      <c r="G5" s="19"/>
    </row>
    <row r="6" spans="1:7" s="2" customFormat="1" ht="33" customHeight="1" x14ac:dyDescent="0.15">
      <c r="A6" s="11">
        <v>3</v>
      </c>
      <c r="B6" s="12" t="s">
        <v>12</v>
      </c>
      <c r="C6" s="13" t="s">
        <v>35</v>
      </c>
      <c r="D6" s="11" t="s">
        <v>11</v>
      </c>
      <c r="E6" s="14">
        <f>55*2.7+18.52*2.9</f>
        <v>202.208</v>
      </c>
      <c r="G6" s="19"/>
    </row>
    <row r="7" spans="1:7" s="2" customFormat="1" ht="33" customHeight="1" x14ac:dyDescent="0.15">
      <c r="A7" s="11">
        <v>4</v>
      </c>
      <c r="B7" s="12" t="s">
        <v>47</v>
      </c>
      <c r="C7" s="13" t="s">
        <v>10</v>
      </c>
      <c r="D7" s="11" t="s">
        <v>37</v>
      </c>
      <c r="E7" s="14">
        <v>13</v>
      </c>
      <c r="G7" s="19"/>
    </row>
    <row r="8" spans="1:7" s="2" customFormat="1" ht="33" customHeight="1" x14ac:dyDescent="0.15">
      <c r="A8" s="11">
        <v>5</v>
      </c>
      <c r="B8" s="12" t="s">
        <v>36</v>
      </c>
      <c r="C8" s="13" t="s">
        <v>10</v>
      </c>
      <c r="D8" s="16" t="s">
        <v>21</v>
      </c>
      <c r="E8" s="14">
        <v>2</v>
      </c>
      <c r="G8" s="19"/>
    </row>
    <row r="9" spans="1:7" s="2" customFormat="1" ht="33" customHeight="1" x14ac:dyDescent="0.15">
      <c r="A9" s="11">
        <v>6</v>
      </c>
      <c r="B9" s="15" t="s">
        <v>22</v>
      </c>
      <c r="C9" s="13" t="s">
        <v>10</v>
      </c>
      <c r="D9" s="11" t="s">
        <v>25</v>
      </c>
      <c r="E9" s="14">
        <v>1</v>
      </c>
      <c r="G9" s="19"/>
    </row>
    <row r="10" spans="1:7" s="2" customFormat="1" ht="33" customHeight="1" x14ac:dyDescent="0.15">
      <c r="A10" s="11">
        <v>7</v>
      </c>
      <c r="B10" s="12" t="s">
        <v>53</v>
      </c>
      <c r="C10" s="13" t="s">
        <v>10</v>
      </c>
      <c r="D10" s="16" t="s">
        <v>18</v>
      </c>
      <c r="E10" s="14">
        <v>1</v>
      </c>
      <c r="G10" s="19"/>
    </row>
    <row r="11" spans="1:7" s="2" customFormat="1" ht="33" customHeight="1" x14ac:dyDescent="0.15">
      <c r="A11" s="11">
        <v>8</v>
      </c>
      <c r="B11" s="12" t="s">
        <v>54</v>
      </c>
      <c r="C11" s="13" t="s">
        <v>10</v>
      </c>
      <c r="D11" s="16" t="s">
        <v>18</v>
      </c>
      <c r="E11" s="14">
        <v>1</v>
      </c>
      <c r="G11" s="19"/>
    </row>
    <row r="12" spans="1:7" s="2" customFormat="1" ht="33" customHeight="1" x14ac:dyDescent="0.15">
      <c r="A12" s="11">
        <v>9</v>
      </c>
      <c r="B12" s="12" t="s">
        <v>38</v>
      </c>
      <c r="C12" s="13" t="s">
        <v>10</v>
      </c>
      <c r="D12" s="16" t="s">
        <v>18</v>
      </c>
      <c r="E12" s="14">
        <v>1</v>
      </c>
      <c r="G12" s="19"/>
    </row>
    <row r="13" spans="1:7" s="1" customFormat="1" ht="33" customHeight="1" x14ac:dyDescent="0.15">
      <c r="A13" s="11">
        <v>10</v>
      </c>
      <c r="B13" s="12" t="s">
        <v>41</v>
      </c>
      <c r="C13" s="13" t="s">
        <v>26</v>
      </c>
      <c r="D13" s="16" t="s">
        <v>16</v>
      </c>
      <c r="E13" s="14">
        <v>163</v>
      </c>
      <c r="G13" s="19"/>
    </row>
    <row r="14" spans="1:7" s="1" customFormat="1" ht="33" customHeight="1" x14ac:dyDescent="0.15">
      <c r="A14" s="11">
        <v>11</v>
      </c>
      <c r="B14" s="12" t="s">
        <v>27</v>
      </c>
      <c r="C14" s="13" t="s">
        <v>10</v>
      </c>
      <c r="D14" s="16" t="s">
        <v>14</v>
      </c>
      <c r="E14" s="14">
        <f>18.1*2+18+46.1+4.08+4</f>
        <v>108.38000000000001</v>
      </c>
      <c r="G14" s="19"/>
    </row>
    <row r="15" spans="1:7" s="1" customFormat="1" ht="33" customHeight="1" x14ac:dyDescent="0.15">
      <c r="A15" s="11">
        <v>12</v>
      </c>
      <c r="B15" s="15" t="s">
        <v>23</v>
      </c>
      <c r="C15" s="13" t="s">
        <v>10</v>
      </c>
      <c r="D15" s="16" t="s">
        <v>14</v>
      </c>
      <c r="E15" s="14">
        <f>3.6*3+2.5+2.2+2+2.5+4.5+2.3+1.4+2.7</f>
        <v>30.9</v>
      </c>
      <c r="G15" s="19"/>
    </row>
    <row r="16" spans="1:7" s="1" customFormat="1" ht="33" customHeight="1" x14ac:dyDescent="0.15">
      <c r="A16" s="11">
        <v>13</v>
      </c>
      <c r="B16" s="15" t="s">
        <v>17</v>
      </c>
      <c r="C16" s="13" t="s">
        <v>10</v>
      </c>
      <c r="D16" s="16" t="s">
        <v>18</v>
      </c>
      <c r="E16" s="14">
        <f>15+11+10+5+3</f>
        <v>44</v>
      </c>
      <c r="G16" s="19"/>
    </row>
    <row r="17" spans="1:7" s="1" customFormat="1" ht="33" customHeight="1" x14ac:dyDescent="0.15">
      <c r="A17" s="11">
        <v>14</v>
      </c>
      <c r="B17" s="12" t="s">
        <v>39</v>
      </c>
      <c r="C17" s="13" t="s">
        <v>10</v>
      </c>
      <c r="D17" s="16" t="s">
        <v>18</v>
      </c>
      <c r="E17" s="14">
        <v>1</v>
      </c>
      <c r="G17" s="19"/>
    </row>
    <row r="18" spans="1:7" s="1" customFormat="1" ht="33" customHeight="1" x14ac:dyDescent="0.15">
      <c r="A18" s="11">
        <v>15</v>
      </c>
      <c r="B18" s="12" t="s">
        <v>40</v>
      </c>
      <c r="C18" s="13" t="s">
        <v>10</v>
      </c>
      <c r="D18" s="16" t="s">
        <v>18</v>
      </c>
      <c r="E18" s="14">
        <v>1</v>
      </c>
      <c r="G18" s="19"/>
    </row>
    <row r="19" spans="1:7" s="1" customFormat="1" ht="33" customHeight="1" x14ac:dyDescent="0.15">
      <c r="A19" s="11">
        <v>16</v>
      </c>
      <c r="B19" s="15" t="s">
        <v>19</v>
      </c>
      <c r="C19" s="13" t="s">
        <v>10</v>
      </c>
      <c r="D19" s="16" t="s">
        <v>18</v>
      </c>
      <c r="E19" s="14">
        <f>21+9+14</f>
        <v>44</v>
      </c>
      <c r="G19" s="19"/>
    </row>
    <row r="20" spans="1:7" s="1" customFormat="1" ht="33" customHeight="1" x14ac:dyDescent="0.15">
      <c r="A20" s="11">
        <v>17</v>
      </c>
      <c r="B20" s="12" t="s">
        <v>29</v>
      </c>
      <c r="C20" s="13" t="s">
        <v>34</v>
      </c>
      <c r="D20" s="11" t="s">
        <v>28</v>
      </c>
      <c r="E20" s="14">
        <v>1</v>
      </c>
      <c r="G20" s="19"/>
    </row>
    <row r="21" spans="1:7" s="1" customFormat="1" ht="33" customHeight="1" x14ac:dyDescent="0.15">
      <c r="A21" s="10" t="s">
        <v>32</v>
      </c>
      <c r="B21" s="21" t="s">
        <v>33</v>
      </c>
      <c r="C21" s="22"/>
      <c r="D21" s="22"/>
      <c r="E21" s="23"/>
      <c r="G21" s="18"/>
    </row>
    <row r="22" spans="1:7" s="2" customFormat="1" ht="24.95" customHeight="1" x14ac:dyDescent="0.15">
      <c r="A22" s="11">
        <v>1</v>
      </c>
      <c r="B22" s="12" t="s">
        <v>5</v>
      </c>
      <c r="C22" s="13" t="s">
        <v>6</v>
      </c>
      <c r="D22" s="11" t="s">
        <v>7</v>
      </c>
      <c r="E22" s="14">
        <v>1</v>
      </c>
      <c r="G22" s="19"/>
    </row>
    <row r="23" spans="1:7" s="2" customFormat="1" ht="33" customHeight="1" x14ac:dyDescent="0.15">
      <c r="A23" s="11">
        <v>2</v>
      </c>
      <c r="B23" s="12" t="s">
        <v>8</v>
      </c>
      <c r="C23" s="13" t="s">
        <v>9</v>
      </c>
      <c r="D23" s="11" t="s">
        <v>7</v>
      </c>
      <c r="E23" s="14">
        <v>1</v>
      </c>
      <c r="G23" s="19"/>
    </row>
    <row r="24" spans="1:7" s="2" customFormat="1" ht="33" customHeight="1" x14ac:dyDescent="0.15">
      <c r="A24" s="11">
        <v>3</v>
      </c>
      <c r="B24" s="12" t="s">
        <v>12</v>
      </c>
      <c r="C24" s="13" t="s">
        <v>46</v>
      </c>
      <c r="D24" s="11" t="s">
        <v>11</v>
      </c>
      <c r="E24" s="14">
        <f>+(52.21+1.5)*2.7+13.16*3.05</f>
        <v>185.15500000000003</v>
      </c>
      <c r="G24" s="19"/>
    </row>
    <row r="25" spans="1:7" s="2" customFormat="1" ht="33" customHeight="1" x14ac:dyDescent="0.15">
      <c r="A25" s="11">
        <v>4</v>
      </c>
      <c r="B25" s="12" t="s">
        <v>56</v>
      </c>
      <c r="C25" s="13" t="s">
        <v>57</v>
      </c>
      <c r="D25" s="16" t="s">
        <v>15</v>
      </c>
      <c r="E25" s="14">
        <f>4.66*3.05</f>
        <v>14.212999999999999</v>
      </c>
      <c r="G25" s="19"/>
    </row>
    <row r="26" spans="1:7" s="2" customFormat="1" ht="33" customHeight="1" x14ac:dyDescent="0.15">
      <c r="A26" s="11">
        <v>5</v>
      </c>
      <c r="B26" s="12" t="s">
        <v>45</v>
      </c>
      <c r="C26" s="13" t="s">
        <v>10</v>
      </c>
      <c r="D26" s="16" t="s">
        <v>21</v>
      </c>
      <c r="E26" s="14">
        <v>1</v>
      </c>
      <c r="G26" s="19"/>
    </row>
    <row r="27" spans="1:7" s="2" customFormat="1" ht="33" customHeight="1" x14ac:dyDescent="0.15">
      <c r="A27" s="11">
        <v>6</v>
      </c>
      <c r="B27" s="12" t="s">
        <v>52</v>
      </c>
      <c r="C27" s="13" t="s">
        <v>10</v>
      </c>
      <c r="D27" s="16" t="s">
        <v>43</v>
      </c>
      <c r="E27" s="14">
        <v>1</v>
      </c>
      <c r="G27" s="19"/>
    </row>
    <row r="28" spans="1:7" s="2" customFormat="1" ht="33" customHeight="1" x14ac:dyDescent="0.15">
      <c r="A28" s="11">
        <v>7</v>
      </c>
      <c r="B28" s="15" t="s">
        <v>44</v>
      </c>
      <c r="C28" s="13" t="s">
        <v>10</v>
      </c>
      <c r="D28" s="16" t="s">
        <v>43</v>
      </c>
      <c r="E28" s="14">
        <v>1</v>
      </c>
      <c r="G28" s="19"/>
    </row>
    <row r="29" spans="1:7" s="2" customFormat="1" ht="33" customHeight="1" x14ac:dyDescent="0.15">
      <c r="A29" s="11">
        <v>8</v>
      </c>
      <c r="B29" s="15" t="s">
        <v>20</v>
      </c>
      <c r="C29" s="13" t="s">
        <v>48</v>
      </c>
      <c r="D29" s="16" t="s">
        <v>21</v>
      </c>
      <c r="E29" s="14">
        <v>1</v>
      </c>
      <c r="G29" s="19"/>
    </row>
    <row r="30" spans="1:7" s="1" customFormat="1" ht="33" customHeight="1" x14ac:dyDescent="0.15">
      <c r="A30" s="11">
        <v>9</v>
      </c>
      <c r="B30" s="12" t="s">
        <v>30</v>
      </c>
      <c r="C30" s="13" t="s">
        <v>26</v>
      </c>
      <c r="D30" s="16" t="s">
        <v>15</v>
      </c>
      <c r="E30" s="14">
        <v>183</v>
      </c>
      <c r="G30" s="19"/>
    </row>
    <row r="31" spans="1:7" s="1" customFormat="1" ht="33" customHeight="1" x14ac:dyDescent="0.15">
      <c r="A31" s="11">
        <v>10</v>
      </c>
      <c r="B31" s="12" t="s">
        <v>27</v>
      </c>
      <c r="C31" s="13" t="s">
        <v>10</v>
      </c>
      <c r="D31" s="16" t="s">
        <v>14</v>
      </c>
      <c r="E31" s="14">
        <f>52.21+1.5+3.05*2+8.76*7</f>
        <v>121.13</v>
      </c>
      <c r="G31" s="19"/>
    </row>
    <row r="32" spans="1:7" s="1" customFormat="1" ht="33" customHeight="1" x14ac:dyDescent="0.15">
      <c r="A32" s="11">
        <v>11</v>
      </c>
      <c r="B32" s="15" t="s">
        <v>23</v>
      </c>
      <c r="C32" s="13" t="s">
        <v>10</v>
      </c>
      <c r="D32" s="16" t="s">
        <v>14</v>
      </c>
      <c r="E32" s="14">
        <f>2.4+3.8+2.8+2.4+2.95*2+4.95+2.4*2+2.3+4.1+4.2+2.1*2</f>
        <v>41.850000000000009</v>
      </c>
      <c r="G32" s="19"/>
    </row>
    <row r="33" spans="1:7" s="1" customFormat="1" ht="33" customHeight="1" x14ac:dyDescent="0.15">
      <c r="A33" s="11">
        <v>12</v>
      </c>
      <c r="B33" s="15" t="s">
        <v>17</v>
      </c>
      <c r="C33" s="13" t="s">
        <v>10</v>
      </c>
      <c r="D33" s="16" t="s">
        <v>18</v>
      </c>
      <c r="E33" s="14">
        <f>18+10+13+12+4</f>
        <v>57</v>
      </c>
      <c r="G33" s="19"/>
    </row>
    <row r="34" spans="1:7" s="1" customFormat="1" ht="33" customHeight="1" x14ac:dyDescent="0.15">
      <c r="A34" s="11">
        <v>13</v>
      </c>
      <c r="B34" s="15" t="s">
        <v>19</v>
      </c>
      <c r="C34" s="13" t="s">
        <v>10</v>
      </c>
      <c r="D34" s="16" t="s">
        <v>18</v>
      </c>
      <c r="E34" s="14">
        <f>7+8+12+8+2</f>
        <v>37</v>
      </c>
      <c r="G34" s="19"/>
    </row>
    <row r="35" spans="1:7" s="1" customFormat="1" ht="33" customHeight="1" x14ac:dyDescent="0.15">
      <c r="A35" s="11">
        <v>14</v>
      </c>
      <c r="B35" s="12" t="s">
        <v>29</v>
      </c>
      <c r="C35" s="13" t="s">
        <v>42</v>
      </c>
      <c r="D35" s="11" t="s">
        <v>21</v>
      </c>
      <c r="E35" s="14">
        <v>1</v>
      </c>
      <c r="G35" s="19"/>
    </row>
    <row r="36" spans="1:7" s="2" customFormat="1" ht="33" customHeight="1" x14ac:dyDescent="0.15">
      <c r="A36" s="11">
        <v>15</v>
      </c>
      <c r="B36" s="12" t="s">
        <v>55</v>
      </c>
      <c r="C36" s="13" t="s">
        <v>10</v>
      </c>
      <c r="D36" s="11" t="s">
        <v>18</v>
      </c>
      <c r="E36" s="14">
        <v>1</v>
      </c>
      <c r="G36" s="19"/>
    </row>
    <row r="37" spans="1:7" s="2" customFormat="1" ht="33" customHeight="1" x14ac:dyDescent="0.15">
      <c r="A37" s="11">
        <v>16</v>
      </c>
      <c r="B37" s="12" t="s">
        <v>49</v>
      </c>
      <c r="C37" s="13" t="s">
        <v>10</v>
      </c>
      <c r="D37" s="16" t="s">
        <v>24</v>
      </c>
      <c r="E37" s="14">
        <v>6</v>
      </c>
      <c r="G37" s="19"/>
    </row>
    <row r="38" spans="1:7" s="2" customFormat="1" ht="33" customHeight="1" x14ac:dyDescent="0.15">
      <c r="A38" s="11">
        <v>17</v>
      </c>
      <c r="B38" s="12" t="s">
        <v>50</v>
      </c>
      <c r="C38" s="13" t="s">
        <v>10</v>
      </c>
      <c r="D38" s="16" t="s">
        <v>24</v>
      </c>
      <c r="E38" s="14">
        <v>25</v>
      </c>
      <c r="G38" s="19"/>
    </row>
    <row r="39" spans="1:7" s="2" customFormat="1" ht="33" customHeight="1" x14ac:dyDescent="0.15">
      <c r="A39" s="11">
        <v>18</v>
      </c>
      <c r="B39" s="12" t="s">
        <v>51</v>
      </c>
      <c r="C39" s="13" t="s">
        <v>10</v>
      </c>
      <c r="D39" s="16" t="s">
        <v>24</v>
      </c>
      <c r="E39" s="14">
        <v>1</v>
      </c>
      <c r="G39" s="19"/>
    </row>
    <row r="40" spans="1:7" s="2" customFormat="1" ht="33" customHeight="1" x14ac:dyDescent="0.15">
      <c r="A40" s="11">
        <v>19</v>
      </c>
      <c r="B40" s="12" t="s">
        <v>58</v>
      </c>
      <c r="C40" s="13" t="s">
        <v>59</v>
      </c>
      <c r="D40" s="11" t="s">
        <v>60</v>
      </c>
      <c r="E40" s="14">
        <v>4</v>
      </c>
      <c r="G40" s="19"/>
    </row>
  </sheetData>
  <mergeCells count="3">
    <mergeCell ref="A1:E1"/>
    <mergeCell ref="B3:E3"/>
    <mergeCell ref="B21:E21"/>
  </mergeCells>
  <phoneticPr fontId="6" type="noConversion"/>
  <printOptions horizontalCentered="1"/>
  <pageMargins left="0.196850393700787" right="0.196850393700787" top="0.59055118110236204" bottom="0.70866141732283505" header="0.511811023622047" footer="0.511811023622047"/>
  <pageSetup paperSize="9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布展项目</vt:lpstr>
      <vt:lpstr>布展项目!Print_Area</vt:lpstr>
      <vt:lpstr>布展项目!Print_Titles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2025-01-06T11:03:00Z</cp:lastPrinted>
  <dcterms:created xsi:type="dcterms:W3CDTF">2022-07-22T06:48:00Z</dcterms:created>
  <dcterms:modified xsi:type="dcterms:W3CDTF">2025-09-17T08:34:01Z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ACDD36944F6E4D27BDC3A12E04E7F86E_13</vt:lpwstr>
  </property>
</Properties>
</file>